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 activeTab="1"/>
  </bookViews>
  <sheets>
    <sheet name="Приложение 7(почас.замер)" sheetId="2" r:id="rId1"/>
    <sheet name="ЮРЭСК" sheetId="5" r:id="rId2"/>
  </sheets>
  <definedNames>
    <definedName name="ReportObject1_0">ЮРЭСК!#REF!</definedName>
    <definedName name="ReportObject1_0_Name">ЮРЭСК!#REF!</definedName>
    <definedName name="ReportObject1_1">ЮРЭСК!#REF!</definedName>
    <definedName name="ReportObject1_2">ЮРЭСК!#REF!</definedName>
    <definedName name="ReportObject1_3">ЮРЭСК!#REF!</definedName>
    <definedName name="ReportObject1_4">ЮРЭСК!#REF!</definedName>
    <definedName name="ReportObject1_5">ЮРЭСК!#REF!</definedName>
    <definedName name="ReportObject1_6">ЮРЭСК!#REF!</definedName>
    <definedName name="ReportObject1_7">ЮРЭСК!#REF!</definedName>
    <definedName name="_xlnm.Print_Area" localSheetId="0">'Приложение 7(почас.замер)'!$A$1:$AD$37</definedName>
  </definedNames>
  <calcPr calcId="144525" calcOnSave="0"/>
</workbook>
</file>

<file path=xl/calcChain.xml><?xml version="1.0" encoding="utf-8"?>
<calcChain xmlns="http://schemas.openxmlformats.org/spreadsheetml/2006/main">
  <c r="AD12" i="2" l="1"/>
  <c r="AB12" i="2"/>
  <c r="AC7" i="2"/>
  <c r="AB7" i="2"/>
  <c r="AD7" i="2"/>
  <c r="AB21" i="2"/>
  <c r="P28" i="2"/>
  <c r="D28" i="2"/>
  <c r="AB16" i="2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D37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D38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D47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D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D25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D31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D4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D5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D13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D60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D61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D69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D80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D81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D87" i="5"/>
  <c r="G93" i="5"/>
  <c r="F93" i="5"/>
  <c r="E93" i="5"/>
  <c r="D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D94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D103" i="5"/>
  <c r="AD8" i="2" l="1"/>
  <c r="AA77" i="5" l="1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D9" i="2" l="1"/>
  <c r="AD10" i="2"/>
  <c r="AD11" i="2"/>
  <c r="AD13" i="2"/>
  <c r="AD14" i="2"/>
  <c r="AD15" i="2"/>
  <c r="AD16" i="2"/>
  <c r="AD17" i="2"/>
  <c r="AD18" i="2"/>
  <c r="AD19" i="2"/>
  <c r="AD20" i="2"/>
  <c r="AC20" i="2"/>
  <c r="AC19" i="2"/>
  <c r="AC18" i="2"/>
  <c r="AC16" i="2"/>
  <c r="AC13" i="2"/>
  <c r="AC14" i="2"/>
  <c r="AC12" i="2"/>
  <c r="AC8" i="2"/>
  <c r="AC9" i="2"/>
  <c r="AC10" i="2"/>
  <c r="AB8" i="2"/>
  <c r="AB9" i="2"/>
  <c r="AB10" i="2"/>
  <c r="AB11" i="2"/>
  <c r="AB13" i="2"/>
  <c r="AB14" i="2"/>
  <c r="AB15" i="2"/>
  <c r="AB17" i="2"/>
  <c r="AB18" i="2"/>
  <c r="AB19" i="2"/>
  <c r="AB20" i="2"/>
  <c r="AA28" i="2" l="1"/>
  <c r="Z28" i="2"/>
  <c r="F28" i="2"/>
  <c r="G28" i="2"/>
  <c r="H28" i="2"/>
  <c r="I28" i="2"/>
  <c r="J28" i="2"/>
  <c r="K28" i="2"/>
  <c r="L28" i="2"/>
  <c r="M28" i="2"/>
  <c r="N28" i="2"/>
  <c r="O28" i="2"/>
  <c r="Q28" i="2"/>
  <c r="R28" i="2"/>
  <c r="S28" i="2"/>
  <c r="T28" i="2"/>
  <c r="U28" i="2"/>
  <c r="V28" i="2"/>
  <c r="W28" i="2"/>
  <c r="X28" i="2"/>
  <c r="Y28" i="2"/>
  <c r="E28" i="2"/>
  <c r="AD21" i="2"/>
  <c r="AD22" i="2"/>
  <c r="AD23" i="2"/>
  <c r="AD24" i="2"/>
  <c r="AD25" i="2"/>
  <c r="AD26" i="2"/>
  <c r="AC21" i="2"/>
  <c r="AC22" i="2"/>
  <c r="AC23" i="2"/>
  <c r="AC24" i="2"/>
  <c r="AC25" i="2"/>
  <c r="AC26" i="2"/>
  <c r="AB22" i="2"/>
  <c r="AB23" i="2"/>
  <c r="AB24" i="2"/>
  <c r="AB25" i="2"/>
  <c r="AB26" i="2"/>
  <c r="AD28" i="2" l="1"/>
  <c r="AC28" i="2"/>
  <c r="AB28" i="2"/>
</calcChain>
</file>

<file path=xl/sharedStrings.xml><?xml version="1.0" encoding="utf-8"?>
<sst xmlns="http://schemas.openxmlformats.org/spreadsheetml/2006/main" count="347" uniqueCount="159">
  <si>
    <t>№ п/п</t>
  </si>
  <si>
    <r>
      <t xml:space="preserve">Ведомость контрольного замера  </t>
    </r>
    <r>
      <rPr>
        <b/>
        <sz val="12"/>
        <color indexed="10"/>
        <rFont val="Times New Roman"/>
        <family val="1"/>
        <charset val="204"/>
      </rPr>
      <t>(время московское)</t>
    </r>
    <r>
      <rPr>
        <b/>
        <sz val="12"/>
        <rFont val="Times New Roman"/>
        <family val="1"/>
        <charset val="204"/>
      </rPr>
      <t xml:space="preserve">, кВт        </t>
    </r>
  </si>
  <si>
    <t>Приложение 7</t>
  </si>
  <si>
    <t>1.</t>
  </si>
  <si>
    <t>Наименование ПС</t>
  </si>
  <si>
    <t>Наименование  присоединения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</si>
  <si>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</si>
  <si>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</si>
  <si>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</si>
  <si>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</si>
  <si>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</si>
  <si>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</si>
  <si>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</si>
  <si>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</si>
  <si>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</si>
  <si>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</si>
  <si>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</si>
  <si>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</si>
  <si>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</si>
  <si>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</si>
  <si>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</si>
  <si>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</si>
  <si>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</si>
  <si>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</si>
  <si>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</si>
  <si>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</si>
  <si>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</si>
  <si>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</si>
  <si>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</si>
  <si>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</si>
  <si>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Wсут</t>
  </si>
  <si>
    <t>Ксут</t>
  </si>
  <si>
    <t>P max</t>
  </si>
  <si>
    <t>1.1</t>
  </si>
  <si>
    <t>1.2</t>
  </si>
  <si>
    <t>2.</t>
  </si>
  <si>
    <t>2.1.1.</t>
  </si>
  <si>
    <t>2.1.2.</t>
  </si>
  <si>
    <t>2.2.1.</t>
  </si>
  <si>
    <t>2.2.2.</t>
  </si>
  <si>
    <t>2.3.1.</t>
  </si>
  <si>
    <t>2.3.2.</t>
  </si>
  <si>
    <t>3.</t>
  </si>
  <si>
    <t xml:space="preserve">Подпись:                 (руководителя)                    </t>
  </si>
  <si>
    <t>Коэф</t>
  </si>
  <si>
    <t>М.П.</t>
  </si>
  <si>
    <t>Утро</t>
  </si>
  <si>
    <t>Вечер</t>
  </si>
  <si>
    <t>P max утро</t>
  </si>
  <si>
    <t>P max вечер</t>
  </si>
  <si>
    <t xml:space="preserve"> ПС Ханты - Мансийская</t>
  </si>
  <si>
    <t>ВЛ-10кВ Водоканал-1 яч.5</t>
  </si>
  <si>
    <t>ВЛ-10кВ ОМК яч.6</t>
  </si>
  <si>
    <t>ВЛ-10кВ Водоканал-2 яч.8</t>
  </si>
  <si>
    <t>ВЛ-10кВ РП-13-1 яч.9</t>
  </si>
  <si>
    <t>ВЛ-10кВ РП-40-3 яч 11</t>
  </si>
  <si>
    <t>ВЛ-10кВ РП-15-2 яч.18</t>
  </si>
  <si>
    <t>ВЛ-10кВ РП-12-1 яч.25</t>
  </si>
  <si>
    <t>ВЛ-10кВ РП-12-2 яч.26</t>
  </si>
  <si>
    <t>ВЛ-10кВ ОМК-4 яч.30</t>
  </si>
  <si>
    <t>ВЛ-10кВ РП-15-1 яч.31</t>
  </si>
  <si>
    <t xml:space="preserve">ВЛ-10кВ РП-40-4 яч 34 </t>
  </si>
  <si>
    <t xml:space="preserve">ВЛ-10кВ РП-17-2 яч.36 </t>
  </si>
  <si>
    <t xml:space="preserve">ВЛ-10кВ РП-17-1 яч.37 </t>
  </si>
  <si>
    <t>ВЛ-10кВ РП-13-2 яч.38</t>
  </si>
  <si>
    <t>Всего по ПС Ханты-Мансийская</t>
  </si>
  <si>
    <t>ТП-172</t>
  </si>
  <si>
    <t>ТП-173</t>
  </si>
  <si>
    <t>ТП-174</t>
  </si>
  <si>
    <t>ТП-178</t>
  </si>
  <si>
    <t>ТП-179</t>
  </si>
  <si>
    <t>ТП-185</t>
  </si>
  <si>
    <t>Ведомость контрольного замера (время московское), кВт</t>
  </si>
  <si>
    <t>Наименование центра питания</t>
  </si>
  <si>
    <t>Наименование присоединения</t>
  </si>
  <si>
    <t>ПС 110/10 кВ "Авангард"</t>
  </si>
  <si>
    <t>ЗРУ-10 кВ</t>
  </si>
  <si>
    <t>1СШ</t>
  </si>
  <si>
    <t>1.3</t>
  </si>
  <si>
    <t>яч № 3</t>
  </si>
  <si>
    <t>1.4</t>
  </si>
  <si>
    <t>яч № 5</t>
  </si>
  <si>
    <t>1.5</t>
  </si>
  <si>
    <t>яч № 7</t>
  </si>
  <si>
    <t>1.6</t>
  </si>
  <si>
    <t>яч № 15</t>
  </si>
  <si>
    <t>1.7</t>
  </si>
  <si>
    <t>яч № 17</t>
  </si>
  <si>
    <t>1.8</t>
  </si>
  <si>
    <t>яч № 19</t>
  </si>
  <si>
    <t>1.9</t>
  </si>
  <si>
    <t>яч № 21</t>
  </si>
  <si>
    <t>1.10</t>
  </si>
  <si>
    <t>2СШ</t>
  </si>
  <si>
    <t>1.11</t>
  </si>
  <si>
    <t>яч № 4</t>
  </si>
  <si>
    <t>1.12</t>
  </si>
  <si>
    <t>яч № 6</t>
  </si>
  <si>
    <t>1.13</t>
  </si>
  <si>
    <t>яч № 8</t>
  </si>
  <si>
    <t>1.14</t>
  </si>
  <si>
    <t>яч № 16</t>
  </si>
  <si>
    <t>1.15</t>
  </si>
  <si>
    <t>яч № 18</t>
  </si>
  <si>
    <t>1.16</t>
  </si>
  <si>
    <t>яч № 20</t>
  </si>
  <si>
    <t>1.17</t>
  </si>
  <si>
    <t>яч № 22</t>
  </si>
  <si>
    <t>2.1</t>
  </si>
  <si>
    <t>ПС 110/10 кВ "ГИБДД"</t>
  </si>
  <si>
    <t>2.2</t>
  </si>
  <si>
    <t>2.3</t>
  </si>
  <si>
    <t>яч № 12</t>
  </si>
  <si>
    <t>3.1</t>
  </si>
  <si>
    <t>ПС 110/10 кВ "Западная"</t>
  </si>
  <si>
    <t>3.2</t>
  </si>
  <si>
    <t>3.3</t>
  </si>
  <si>
    <t>3.4</t>
  </si>
  <si>
    <t>яч № 11</t>
  </si>
  <si>
    <t>3.5</t>
  </si>
  <si>
    <t>яч № 13</t>
  </si>
  <si>
    <t>3.6</t>
  </si>
  <si>
    <t>3.7</t>
  </si>
  <si>
    <t>3.8</t>
  </si>
  <si>
    <t>3.9</t>
  </si>
  <si>
    <t>3.10</t>
  </si>
  <si>
    <t>3.11</t>
  </si>
  <si>
    <t>яч № 10</t>
  </si>
  <si>
    <t>3.12</t>
  </si>
  <si>
    <t>3.13</t>
  </si>
  <si>
    <t>яч № 14</t>
  </si>
  <si>
    <t>4.1</t>
  </si>
  <si>
    <t>ПС 110/10 кВ "Самарово"</t>
  </si>
  <si>
    <t>4.2</t>
  </si>
  <si>
    <t>4.3</t>
  </si>
  <si>
    <t>4.4</t>
  </si>
  <si>
    <t>4.5</t>
  </si>
  <si>
    <t>4.6</t>
  </si>
  <si>
    <t>4.7</t>
  </si>
  <si>
    <t>4.8</t>
  </si>
  <si>
    <t>4.9</t>
  </si>
  <si>
    <t>яч № 23</t>
  </si>
  <si>
    <t>4.10</t>
  </si>
  <si>
    <t>яч № 25</t>
  </si>
  <si>
    <t>4.11</t>
  </si>
  <si>
    <t>4.12</t>
  </si>
  <si>
    <t>4.13</t>
  </si>
  <si>
    <t>4.14</t>
  </si>
  <si>
    <t>4.15</t>
  </si>
  <si>
    <t>4.16</t>
  </si>
  <si>
    <t>4.17</t>
  </si>
  <si>
    <t>4.18</t>
  </si>
  <si>
    <t>яч № 24</t>
  </si>
  <si>
    <t>4.19</t>
  </si>
  <si>
    <t>яч № 26</t>
  </si>
  <si>
    <t>Ведомость контрольного замера (время московское), кВар</t>
  </si>
  <si>
    <t>Подпись _________________ (И.о. директора А.В. Шевченко )</t>
  </si>
  <si>
    <t>м.п.</t>
  </si>
  <si>
    <t>25.05.2018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</si>
</sst>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_р_._-;\-* #,##0_р_._-;_-* &quot;-&quot;??_р_._-;_-@_-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E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indexed="10"/>
      <name val="Arial Cyr"/>
      <charset val="204"/>
    </font>
    <font>
      <sz val="9"/>
      <name val="Times New Roman"/>
      <family val="1"/>
    </font>
    <font>
      <sz val="9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b/>
      <sz val="9"/>
      <name val="Arial Cyr"/>
      <charset val="204"/>
    </font>
    <font>
      <b/>
      <sz val="9"/>
      <color indexed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0"/>
      <name val="Arial"/>
      <family val="2"/>
      <charset val="204"/>
    </font>
    <font>
      <sz val="9"/>
      <color indexed="10"/>
      <name val="Times New Roman Cyr"/>
      <family val="1"/>
      <charset val="204"/>
    </font>
    <font>
      <b/>
      <sz val="10"/>
      <name val="Arial Cyr"/>
      <charset val="204"/>
    </font>
    <font>
      <b/>
      <sz val="10"/>
      <color indexed="12"/>
      <name val="Arial Cyr"/>
      <charset val="204"/>
    </font>
    <font>
      <sz val="10"/>
      <color indexed="12"/>
      <name val="Arial Cyr"/>
      <charset val="204"/>
    </font>
    <font>
      <sz val="9"/>
      <color indexed="9"/>
      <name val="Arial Cyr"/>
      <charset val="204"/>
    </font>
    <font>
      <u/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 Cyr"/>
      <charset val="204"/>
    </font>
    <font>
      <b/>
      <sz val="9"/>
      <color theme="1"/>
      <name val="Arial Cyr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6" fillId="0" borderId="0" applyBorder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5" fillId="0" borderId="0"/>
    <xf numFmtId="9" fontId="26" fillId="0" borderId="0" applyFon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4" fillId="0" borderId="0"/>
  </cellStyleXfs>
  <cellXfs count="222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4" fontId="10" fillId="0" borderId="0" xfId="0" applyNumberFormat="1" applyFont="1"/>
    <xf numFmtId="0" fontId="11" fillId="0" borderId="0" xfId="0" applyFont="1"/>
    <xf numFmtId="0" fontId="0" fillId="0" borderId="0" xfId="0" applyFill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49" fontId="15" fillId="0" borderId="1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5" fillId="0" borderId="0" xfId="0" applyFont="1" applyAlignment="1"/>
    <xf numFmtId="0" fontId="11" fillId="0" borderId="0" xfId="0" applyFont="1" applyFill="1" applyAlignment="1"/>
    <xf numFmtId="0" fontId="15" fillId="0" borderId="0" xfId="0" applyFont="1" applyFill="1" applyAlignment="1"/>
    <xf numFmtId="4" fontId="11" fillId="0" borderId="0" xfId="0" applyNumberFormat="1" applyFont="1" applyAlignment="1"/>
    <xf numFmtId="49" fontId="15" fillId="0" borderId="0" xfId="0" applyNumberFormat="1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0" fontId="15" fillId="2" borderId="0" xfId="0" applyFont="1" applyFill="1"/>
    <xf numFmtId="49" fontId="17" fillId="0" borderId="25" xfId="0" applyNumberFormat="1" applyFont="1" applyBorder="1" applyAlignment="1">
      <alignment horizontal="center"/>
    </xf>
    <xf numFmtId="0" fontId="9" fillId="2" borderId="16" xfId="0" applyFont="1" applyFill="1" applyBorder="1"/>
    <xf numFmtId="0" fontId="9" fillId="0" borderId="17" xfId="0" applyFont="1" applyFill="1" applyBorder="1"/>
    <xf numFmtId="165" fontId="15" fillId="2" borderId="17" xfId="0" applyNumberFormat="1" applyFont="1" applyFill="1" applyBorder="1" applyAlignment="1">
      <alignment horizontal="center"/>
    </xf>
    <xf numFmtId="165" fontId="15" fillId="0" borderId="17" xfId="0" applyNumberFormat="1" applyFont="1" applyFill="1" applyBorder="1" applyAlignment="1">
      <alignment horizontal="center"/>
    </xf>
    <xf numFmtId="165" fontId="15" fillId="2" borderId="17" xfId="0" applyNumberFormat="1" applyFont="1" applyFill="1" applyBorder="1"/>
    <xf numFmtId="165" fontId="15" fillId="2" borderId="26" xfId="0" applyNumberFormat="1" applyFont="1" applyFill="1" applyBorder="1"/>
    <xf numFmtId="4" fontId="15" fillId="0" borderId="1" xfId="9" applyNumberFormat="1" applyFont="1" applyBorder="1" applyAlignment="1">
      <alignment horizontal="center"/>
    </xf>
    <xf numFmtId="2" fontId="15" fillId="2" borderId="2" xfId="0" applyNumberFormat="1" applyFont="1" applyFill="1" applyBorder="1"/>
    <xf numFmtId="0" fontId="15" fillId="0" borderId="0" xfId="0" applyFont="1"/>
    <xf numFmtId="0" fontId="18" fillId="3" borderId="27" xfId="0" applyFont="1" applyFill="1" applyBorder="1"/>
    <xf numFmtId="0" fontId="18" fillId="0" borderId="28" xfId="0" applyFont="1" applyFill="1" applyBorder="1"/>
    <xf numFmtId="165" fontId="15" fillId="0" borderId="28" xfId="0" applyNumberFormat="1" applyFont="1" applyBorder="1" applyAlignment="1">
      <alignment horizontal="center"/>
    </xf>
    <xf numFmtId="165" fontId="15" fillId="0" borderId="28" xfId="0" applyNumberFormat="1" applyFont="1" applyFill="1" applyBorder="1" applyAlignment="1">
      <alignment horizontal="center"/>
    </xf>
    <xf numFmtId="165" fontId="15" fillId="0" borderId="28" xfId="0" applyNumberFormat="1" applyFont="1" applyBorder="1"/>
    <xf numFmtId="165" fontId="15" fillId="0" borderId="29" xfId="0" applyNumberFormat="1" applyFont="1" applyBorder="1"/>
    <xf numFmtId="4" fontId="15" fillId="0" borderId="27" xfId="9" applyNumberFormat="1" applyFont="1" applyBorder="1" applyAlignment="1">
      <alignment horizontal="center"/>
    </xf>
    <xf numFmtId="2" fontId="15" fillId="2" borderId="28" xfId="0" applyNumberFormat="1" applyFont="1" applyFill="1" applyBorder="1"/>
    <xf numFmtId="0" fontId="19" fillId="2" borderId="25" xfId="0" applyFont="1" applyFill="1" applyBorder="1" applyAlignment="1">
      <alignment horizontal="center"/>
    </xf>
    <xf numFmtId="0" fontId="20" fillId="0" borderId="27" xfId="0" applyFont="1" applyFill="1" applyBorder="1"/>
    <xf numFmtId="1" fontId="20" fillId="0" borderId="28" xfId="10" applyNumberFormat="1" applyFont="1" applyFill="1" applyBorder="1" applyAlignment="1">
      <alignment horizontal="right"/>
    </xf>
    <xf numFmtId="165" fontId="11" fillId="2" borderId="0" xfId="0" applyNumberFormat="1" applyFont="1" applyFill="1"/>
    <xf numFmtId="0" fontId="11" fillId="2" borderId="0" xfId="0" applyFont="1" applyFill="1"/>
    <xf numFmtId="0" fontId="21" fillId="0" borderId="27" xfId="0" applyFont="1" applyFill="1" applyBorder="1"/>
    <xf numFmtId="0" fontId="21" fillId="0" borderId="17" xfId="0" applyFont="1" applyFill="1" applyBorder="1"/>
    <xf numFmtId="1" fontId="21" fillId="0" borderId="28" xfId="10" applyNumberFormat="1" applyFont="1" applyFill="1" applyBorder="1" applyAlignment="1">
      <alignment horizontal="right"/>
    </xf>
    <xf numFmtId="0" fontId="17" fillId="0" borderId="25" xfId="0" applyFont="1" applyBorder="1" applyAlignment="1">
      <alignment horizontal="center"/>
    </xf>
    <xf numFmtId="165" fontId="15" fillId="0" borderId="0" xfId="0" applyNumberFormat="1" applyFont="1"/>
    <xf numFmtId="14" fontId="17" fillId="0" borderId="25" xfId="0" applyNumberFormat="1" applyFont="1" applyBorder="1" applyAlignment="1">
      <alignment horizontal="center"/>
    </xf>
    <xf numFmtId="0" fontId="15" fillId="0" borderId="27" xfId="0" applyFont="1" applyFill="1" applyBorder="1"/>
    <xf numFmtId="0" fontId="15" fillId="0" borderId="17" xfId="0" applyFont="1" applyFill="1" applyBorder="1"/>
    <xf numFmtId="165" fontId="11" fillId="0" borderId="0" xfId="0" applyNumberFormat="1" applyFont="1"/>
    <xf numFmtId="0" fontId="4" fillId="0" borderId="0" xfId="0" applyFont="1" applyAlignment="1">
      <alignment horizontal="right"/>
    </xf>
    <xf numFmtId="0" fontId="16" fillId="2" borderId="25" xfId="0" applyFont="1" applyFill="1" applyBorder="1" applyAlignment="1">
      <alignment horizontal="center"/>
    </xf>
    <xf numFmtId="0" fontId="11" fillId="0" borderId="5" xfId="0" applyFont="1" applyBorder="1"/>
    <xf numFmtId="0" fontId="11" fillId="0" borderId="6" xfId="0" applyFont="1" applyFill="1" applyBorder="1"/>
    <xf numFmtId="1" fontId="23" fillId="0" borderId="6" xfId="0" applyNumberFormat="1" applyFont="1" applyBorder="1" applyAlignment="1">
      <alignment horizontal="center"/>
    </xf>
    <xf numFmtId="1" fontId="23" fillId="0" borderId="6" xfId="0" applyNumberFormat="1" applyFont="1" applyFill="1" applyBorder="1" applyAlignment="1">
      <alignment horizontal="center"/>
    </xf>
    <xf numFmtId="1" fontId="23" fillId="0" borderId="6" xfId="0" applyNumberFormat="1" applyFont="1" applyBorder="1"/>
    <xf numFmtId="0" fontId="15" fillId="2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4" fillId="0" borderId="0" xfId="0" applyFont="1"/>
    <xf numFmtId="0" fontId="24" fillId="0" borderId="20" xfId="0" applyFont="1" applyBorder="1"/>
    <xf numFmtId="0" fontId="0" fillId="0" borderId="20" xfId="0" applyBorder="1"/>
    <xf numFmtId="0" fontId="11" fillId="0" borderId="0" xfId="0" applyFont="1" applyFill="1"/>
    <xf numFmtId="49" fontId="1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0" fontId="20" fillId="0" borderId="28" xfId="0" applyNumberFormat="1" applyFont="1" applyFill="1" applyBorder="1" applyAlignment="1"/>
    <xf numFmtId="49" fontId="20" fillId="0" borderId="28" xfId="0" applyNumberFormat="1" applyFont="1" applyBorder="1"/>
    <xf numFmtId="0" fontId="4" fillId="0" borderId="28" xfId="0" applyFont="1" applyBorder="1"/>
    <xf numFmtId="2" fontId="27" fillId="0" borderId="27" xfId="9" applyNumberFormat="1" applyFont="1" applyFill="1" applyBorder="1" applyAlignment="1">
      <alignment horizontal="right"/>
    </xf>
    <xf numFmtId="2" fontId="27" fillId="0" borderId="28" xfId="10" applyNumberFormat="1" applyFont="1" applyFill="1" applyBorder="1"/>
    <xf numFmtId="1" fontId="22" fillId="0" borderId="28" xfId="0" applyNumberFormat="1" applyFont="1" applyBorder="1"/>
    <xf numFmtId="1" fontId="22" fillId="0" borderId="28" xfId="0" applyNumberFormat="1" applyFont="1" applyFill="1" applyBorder="1"/>
    <xf numFmtId="1" fontId="20" fillId="2" borderId="28" xfId="0" applyNumberFormat="1" applyFont="1" applyFill="1" applyBorder="1"/>
    <xf numFmtId="1" fontId="21" fillId="2" borderId="28" xfId="0" applyNumberFormat="1" applyFont="1" applyFill="1" applyBorder="1"/>
    <xf numFmtId="1" fontId="21" fillId="0" borderId="28" xfId="0" applyNumberFormat="1" applyFont="1" applyFill="1" applyBorder="1"/>
    <xf numFmtId="4" fontId="28" fillId="0" borderId="6" xfId="9" applyNumberFormat="1" applyFont="1" applyBorder="1" applyAlignment="1">
      <alignment horizontal="center"/>
    </xf>
    <xf numFmtId="166" fontId="28" fillId="2" borderId="6" xfId="0" applyNumberFormat="1" applyFont="1" applyFill="1" applyBorder="1"/>
    <xf numFmtId="0" fontId="20" fillId="0" borderId="17" xfId="0" applyNumberFormat="1" applyFont="1" applyFill="1" applyBorder="1" applyAlignment="1"/>
    <xf numFmtId="49" fontId="15" fillId="4" borderId="15" xfId="0" applyNumberFormat="1" applyFont="1" applyFill="1" applyBorder="1" applyAlignment="1">
      <alignment horizontal="center" vertical="center"/>
    </xf>
    <xf numFmtId="165" fontId="15" fillId="4" borderId="17" xfId="0" applyNumberFormat="1" applyFont="1" applyFill="1" applyBorder="1" applyAlignment="1">
      <alignment horizontal="center"/>
    </xf>
    <xf numFmtId="165" fontId="15" fillId="4" borderId="17" xfId="8" applyNumberFormat="1" applyFont="1" applyFill="1" applyBorder="1" applyAlignment="1">
      <alignment horizontal="center"/>
    </xf>
    <xf numFmtId="165" fontId="15" fillId="4" borderId="17" xfId="0" applyNumberFormat="1" applyFont="1" applyFill="1" applyBorder="1"/>
    <xf numFmtId="165" fontId="15" fillId="4" borderId="28" xfId="0" applyNumberFormat="1" applyFont="1" applyFill="1" applyBorder="1" applyAlignment="1">
      <alignment horizontal="center"/>
    </xf>
    <xf numFmtId="165" fontId="15" fillId="4" borderId="28" xfId="8" applyNumberFormat="1" applyFont="1" applyFill="1" applyBorder="1" applyAlignment="1">
      <alignment horizontal="center"/>
    </xf>
    <xf numFmtId="165" fontId="11" fillId="4" borderId="28" xfId="8" applyNumberFormat="1" applyFont="1" applyFill="1" applyBorder="1" applyAlignment="1">
      <alignment horizontal="center"/>
    </xf>
    <xf numFmtId="165" fontId="15" fillId="4" borderId="28" xfId="0" applyNumberFormat="1" applyFont="1" applyFill="1" applyBorder="1"/>
    <xf numFmtId="0" fontId="4" fillId="4" borderId="28" xfId="0" applyFont="1" applyFill="1" applyBorder="1"/>
    <xf numFmtId="1" fontId="22" fillId="4" borderId="28" xfId="0" applyNumberFormat="1" applyFont="1" applyFill="1" applyBorder="1"/>
    <xf numFmtId="1" fontId="4" fillId="4" borderId="28" xfId="0" applyNumberFormat="1" applyFont="1" applyFill="1" applyBorder="1"/>
    <xf numFmtId="1" fontId="20" fillId="4" borderId="28" xfId="0" applyNumberFormat="1" applyFont="1" applyFill="1" applyBorder="1"/>
    <xf numFmtId="1" fontId="21" fillId="4" borderId="28" xfId="0" applyNumberFormat="1" applyFont="1" applyFill="1" applyBorder="1"/>
    <xf numFmtId="1" fontId="23" fillId="4" borderId="6" xfId="0" applyNumberFormat="1" applyFont="1" applyFill="1" applyBorder="1" applyAlignment="1">
      <alignment horizontal="center"/>
    </xf>
    <xf numFmtId="1" fontId="23" fillId="4" borderId="6" xfId="8" applyNumberFormat="1" applyFont="1" applyFill="1" applyBorder="1" applyAlignment="1">
      <alignment horizontal="center"/>
    </xf>
    <xf numFmtId="1" fontId="11" fillId="4" borderId="6" xfId="0" applyNumberFormat="1" applyFont="1" applyFill="1" applyBorder="1"/>
    <xf numFmtId="1" fontId="23" fillId="4" borderId="6" xfId="0" applyNumberFormat="1" applyFont="1" applyFill="1" applyBorder="1"/>
    <xf numFmtId="0" fontId="4" fillId="5" borderId="28" xfId="0" applyFont="1" applyFill="1" applyBorder="1"/>
    <xf numFmtId="49" fontId="32" fillId="0" borderId="32" xfId="26" applyNumberFormat="1" applyFont="1" applyBorder="1" applyAlignment="1">
      <alignment horizontal="center" vertical="center" wrapText="1"/>
    </xf>
    <xf numFmtId="49" fontId="32" fillId="0" borderId="15" xfId="26" applyNumberFormat="1" applyFont="1" applyBorder="1" applyAlignment="1">
      <alignment horizontal="center" vertical="center" wrapText="1"/>
    </xf>
    <xf numFmtId="49" fontId="32" fillId="0" borderId="15" xfId="26" applyNumberFormat="1" applyFont="1" applyBorder="1" applyAlignment="1">
      <alignment horizontal="left" vertical="center" wrapText="1"/>
    </xf>
    <xf numFmtId="1" fontId="30" fillId="0" borderId="14" xfId="26" applyNumberFormat="1" applyFont="1" applyBorder="1" applyAlignment="1">
      <alignment horizontal="center" vertical="center"/>
    </xf>
    <xf numFmtId="1" fontId="30" fillId="0" borderId="33" xfId="26" applyNumberFormat="1" applyFont="1" applyBorder="1" applyAlignment="1">
      <alignment horizontal="center" vertical="center"/>
    </xf>
    <xf numFmtId="1" fontId="30" fillId="0" borderId="34" xfId="26" applyNumberFormat="1" applyFont="1" applyBorder="1" applyAlignment="1">
      <alignment horizontal="center" vertical="center"/>
    </xf>
    <xf numFmtId="49" fontId="32" fillId="0" borderId="25" xfId="26" applyNumberFormat="1" applyFont="1" applyBorder="1" applyAlignment="1">
      <alignment horizontal="center"/>
    </xf>
    <xf numFmtId="49" fontId="33" fillId="0" borderId="18" xfId="0" applyNumberFormat="1" applyFont="1" applyBorder="1" applyAlignment="1">
      <alignment horizontal="center" vertical="top" wrapText="1"/>
    </xf>
    <xf numFmtId="1" fontId="8" fillId="0" borderId="19" xfId="0" applyNumberFormat="1" applyFont="1" applyBorder="1"/>
    <xf numFmtId="0" fontId="20" fillId="0" borderId="0" xfId="0" applyFont="1"/>
    <xf numFmtId="49" fontId="33" fillId="0" borderId="35" xfId="0" applyNumberFormat="1" applyFont="1" applyBorder="1" applyAlignment="1">
      <alignment horizontal="center" vertical="top" wrapText="1"/>
    </xf>
    <xf numFmtId="1" fontId="8" fillId="0" borderId="21" xfId="0" applyNumberFormat="1" applyFont="1" applyBorder="1"/>
    <xf numFmtId="49" fontId="5" fillId="0" borderId="35" xfId="0" applyNumberFormat="1" applyFont="1" applyBorder="1" applyAlignment="1">
      <alignment horizontal="center" vertical="top" wrapText="1"/>
    </xf>
    <xf numFmtId="1" fontId="5" fillId="0" borderId="21" xfId="0" applyNumberFormat="1" applyFont="1" applyBorder="1"/>
    <xf numFmtId="1" fontId="5" fillId="0" borderId="28" xfId="0" applyNumberFormat="1" applyFont="1" applyBorder="1"/>
    <xf numFmtId="1" fontId="5" fillId="0" borderId="22" xfId="0" applyNumberFormat="1" applyFont="1" applyBorder="1"/>
    <xf numFmtId="49" fontId="32" fillId="0" borderId="36" xfId="26" applyNumberFormat="1" applyFont="1" applyBorder="1" applyAlignment="1">
      <alignment horizontal="center"/>
    </xf>
    <xf numFmtId="49" fontId="5" fillId="0" borderId="37" xfId="0" applyNumberFormat="1" applyFont="1" applyBorder="1" applyAlignment="1">
      <alignment horizontal="center" vertical="top" wrapText="1"/>
    </xf>
    <xf numFmtId="1" fontId="5" fillId="0" borderId="38" xfId="0" applyNumberFormat="1" applyFont="1" applyBorder="1"/>
    <xf numFmtId="1" fontId="5" fillId="0" borderId="30" xfId="0" applyNumberFormat="1" applyFont="1" applyBorder="1"/>
    <xf numFmtId="1" fontId="5" fillId="0" borderId="39" xfId="0" applyNumberFormat="1" applyFont="1" applyBorder="1"/>
    <xf numFmtId="49" fontId="32" fillId="0" borderId="40" xfId="26" applyNumberFormat="1" applyFont="1" applyBorder="1" applyAlignment="1">
      <alignment horizontal="center"/>
    </xf>
    <xf numFmtId="49" fontId="33" fillId="0" borderId="41" xfId="0" applyNumberFormat="1" applyFont="1" applyBorder="1" applyAlignment="1">
      <alignment horizontal="center" vertical="top" wrapText="1"/>
    </xf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42" xfId="0" applyNumberFormat="1" applyFont="1" applyBorder="1"/>
    <xf numFmtId="49" fontId="4" fillId="0" borderId="35" xfId="0" applyNumberFormat="1" applyFont="1" applyBorder="1" applyAlignment="1">
      <alignment horizontal="center" vertical="top" wrapText="1"/>
    </xf>
    <xf numFmtId="0" fontId="4" fillId="0" borderId="27" xfId="0" applyFont="1" applyBorder="1"/>
    <xf numFmtId="0" fontId="4" fillId="0" borderId="22" xfId="0" applyFont="1" applyBorder="1"/>
    <xf numFmtId="49" fontId="32" fillId="0" borderId="43" xfId="26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 vertical="top" wrapText="1"/>
    </xf>
    <xf numFmtId="0" fontId="4" fillId="0" borderId="44" xfId="0" applyFont="1" applyBorder="1"/>
    <xf numFmtId="0" fontId="4" fillId="0" borderId="30" xfId="0" applyFont="1" applyBorder="1"/>
    <xf numFmtId="0" fontId="4" fillId="0" borderId="39" xfId="0" applyFont="1" applyBorder="1"/>
    <xf numFmtId="49" fontId="33" fillId="0" borderId="40" xfId="0" applyNumberFormat="1" applyFont="1" applyBorder="1" applyAlignment="1">
      <alignment horizontal="center" vertical="top" wrapText="1"/>
    </xf>
    <xf numFmtId="0" fontId="20" fillId="0" borderId="1" xfId="0" applyFont="1" applyBorder="1"/>
    <xf numFmtId="49" fontId="33" fillId="0" borderId="25" xfId="0" applyNumberFormat="1" applyFont="1" applyBorder="1" applyAlignment="1">
      <alignment horizontal="center" vertical="top" wrapText="1"/>
    </xf>
    <xf numFmtId="0" fontId="20" fillId="0" borderId="27" xfId="0" applyFont="1" applyBorder="1"/>
    <xf numFmtId="0" fontId="20" fillId="0" borderId="28" xfId="0" applyFont="1" applyBorder="1"/>
    <xf numFmtId="49" fontId="5" fillId="0" borderId="25" xfId="0" applyNumberFormat="1" applyFont="1" applyBorder="1" applyAlignment="1">
      <alignment horizontal="center" vertical="top" wrapText="1"/>
    </xf>
    <xf numFmtId="49" fontId="5" fillId="0" borderId="36" xfId="0" applyNumberFormat="1" applyFont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23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49" fontId="32" fillId="0" borderId="12" xfId="26" applyNumberFormat="1" applyFont="1" applyBorder="1" applyAlignment="1">
      <alignment horizontal="center" vertical="center" wrapText="1"/>
    </xf>
    <xf numFmtId="49" fontId="32" fillId="0" borderId="13" xfId="26" applyNumberFormat="1" applyFont="1" applyBorder="1" applyAlignment="1">
      <alignment horizontal="center" vertical="center" wrapText="1"/>
    </xf>
    <xf numFmtId="1" fontId="30" fillId="0" borderId="45" xfId="26" applyNumberFormat="1" applyFont="1" applyBorder="1" applyAlignment="1">
      <alignment horizontal="center" vertical="center"/>
    </xf>
    <xf numFmtId="1" fontId="30" fillId="0" borderId="4" xfId="26" applyNumberFormat="1" applyFont="1" applyBorder="1" applyAlignment="1">
      <alignment horizontal="center" vertical="center"/>
    </xf>
    <xf numFmtId="0" fontId="4" fillId="0" borderId="0" xfId="0" applyFont="1" applyBorder="1"/>
    <xf numFmtId="0" fontId="3" fillId="0" borderId="26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 vertical="top" wrapText="1"/>
    </xf>
    <xf numFmtId="1" fontId="20" fillId="0" borderId="1" xfId="0" applyNumberFormat="1" applyFont="1" applyBorder="1"/>
    <xf numFmtId="0" fontId="3" fillId="0" borderId="29" xfId="0" applyFont="1" applyBorder="1" applyAlignment="1">
      <alignment horizontal="center"/>
    </xf>
    <xf numFmtId="49" fontId="8" fillId="0" borderId="25" xfId="0" applyNumberFormat="1" applyFont="1" applyBorder="1" applyAlignment="1">
      <alignment horizontal="center" vertical="top" wrapText="1"/>
    </xf>
    <xf numFmtId="1" fontId="20" fillId="0" borderId="27" xfId="0" applyNumberFormat="1" applyFont="1" applyBorder="1"/>
    <xf numFmtId="1" fontId="4" fillId="0" borderId="27" xfId="0" applyNumberFormat="1" applyFont="1" applyBorder="1"/>
    <xf numFmtId="1" fontId="4" fillId="0" borderId="28" xfId="0" applyNumberFormat="1" applyFont="1" applyBorder="1"/>
    <xf numFmtId="1" fontId="4" fillId="0" borderId="22" xfId="0" applyNumberFormat="1" applyFont="1" applyBorder="1"/>
    <xf numFmtId="0" fontId="3" fillId="0" borderId="46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 vertical="top" wrapText="1"/>
    </xf>
    <xf numFmtId="1" fontId="4" fillId="0" borderId="5" xfId="0" applyNumberFormat="1" applyFont="1" applyBorder="1"/>
    <xf numFmtId="1" fontId="4" fillId="0" borderId="6" xfId="0" applyNumberFormat="1" applyFont="1" applyBorder="1"/>
    <xf numFmtId="1" fontId="4" fillId="0" borderId="23" xfId="0" applyNumberFormat="1" applyFont="1" applyBorder="1"/>
    <xf numFmtId="0" fontId="3" fillId="0" borderId="4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8" fillId="0" borderId="40" xfId="0" applyNumberFormat="1" applyFont="1" applyBorder="1" applyAlignment="1">
      <alignment horizontal="center" vertical="top" wrapText="1"/>
    </xf>
    <xf numFmtId="0" fontId="20" fillId="0" borderId="17" xfId="0" applyFont="1" applyBorder="1"/>
    <xf numFmtId="1" fontId="5" fillId="0" borderId="7" xfId="0" applyNumberFormat="1" applyFont="1" applyBorder="1"/>
    <xf numFmtId="1" fontId="5" fillId="0" borderId="6" xfId="0" applyNumberFormat="1" applyFont="1" applyBorder="1"/>
    <xf numFmtId="1" fontId="5" fillId="0" borderId="23" xfId="0" applyNumberFormat="1" applyFont="1" applyBorder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/>
    <xf numFmtId="0" fontId="31" fillId="0" borderId="0" xfId="26" applyFont="1"/>
    <xf numFmtId="0" fontId="29" fillId="0" borderId="0" xfId="26"/>
    <xf numFmtId="0" fontId="31" fillId="0" borderId="0" xfId="26" applyFont="1" applyAlignment="1">
      <alignment horizontal="right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0" fillId="0" borderId="31" xfId="0" applyBorder="1" applyAlignment="1">
      <alignment horizontal="center"/>
    </xf>
    <xf numFmtId="14" fontId="14" fillId="0" borderId="9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47" xfId="0" applyNumberFormat="1" applyFont="1" applyBorder="1" applyAlignment="1">
      <alignment horizontal="center" vertical="top" wrapText="1"/>
    </xf>
    <xf numFmtId="0" fontId="30" fillId="0" borderId="0" xfId="26" applyFont="1" applyAlignment="1">
      <alignment horizontal="center"/>
    </xf>
    <xf numFmtId="0" fontId="31" fillId="6" borderId="9" xfId="26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34" fillId="6" borderId="0" xfId="26" applyFont="1" applyFill="1" applyBorder="1" applyAlignment="1">
      <alignment horizontal="center"/>
    </xf>
  </cellXfs>
  <cellStyles count="30">
    <cellStyle name="AFE" xfId="2"/>
    <cellStyle name="Обычный" xfId="0" builtinId="0"/>
    <cellStyle name="Обычный 12" xfId="27"/>
    <cellStyle name="Обычный 13" xfId="28"/>
    <cellStyle name="Обычный 14" xfId="29"/>
    <cellStyle name="Обычный 2" xfId="3"/>
    <cellStyle name="Обычный 2 2" xfId="11"/>
    <cellStyle name="Обычный 2 3" xfId="12"/>
    <cellStyle name="Обычный 2 4" xfId="13"/>
    <cellStyle name="Обычный 2 4 2" xfId="14"/>
    <cellStyle name="Обычный 2 4 2 2" xfId="15"/>
    <cellStyle name="Обычный 2 4 3" xfId="16"/>
    <cellStyle name="Обычный 2 4 4" xfId="17"/>
    <cellStyle name="Обычный 2 5" xfId="18"/>
    <cellStyle name="Обычный 2 6" xfId="19"/>
    <cellStyle name="Обычный 2 6 3" xfId="20"/>
    <cellStyle name="Обычный 2 6 3 3" xfId="21"/>
    <cellStyle name="Обычный 3" xfId="4"/>
    <cellStyle name="Обычный 3 10" xfId="22"/>
    <cellStyle name="Обычный 3 2" xfId="23"/>
    <cellStyle name="Обычный 4" xfId="5"/>
    <cellStyle name="Обычный 4 2" xfId="1"/>
    <cellStyle name="Обычный 4 3" xfId="24"/>
    <cellStyle name="Обычный 5" xfId="6"/>
    <cellStyle name="Обычный 6" xfId="26"/>
    <cellStyle name="Обычный_Прил-2 тарифы АБОН " xfId="10"/>
    <cellStyle name="Процентный 2" xfId="8"/>
    <cellStyle name="Процентный 3" xfId="25"/>
    <cellStyle name="Стиль 1" xfId="7"/>
    <cellStyle name="Финансовый 2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view="pageBreakPreview" topLeftCell="B1" zoomScaleNormal="100" zoomScaleSheetLayoutView="100" workbookViewId="0">
      <selection activeCell="P33" sqref="P33"/>
    </sheetView>
  </sheetViews>
  <sheetFormatPr defaultRowHeight="12"/>
  <cols>
    <col min="1" max="1" width="8.7109375" style="68" hidden="1" customWidth="1"/>
    <col min="2" max="2" width="19.7109375" style="5" customWidth="1"/>
    <col min="3" max="3" width="25.140625" style="74" customWidth="1"/>
    <col min="4" max="17" width="6.140625" style="5" customWidth="1"/>
    <col min="18" max="26" width="6.140625" style="74" customWidth="1"/>
    <col min="27" max="27" width="6.140625" style="5" customWidth="1"/>
    <col min="28" max="28" width="9.5703125" style="5" customWidth="1"/>
    <col min="29" max="29" width="8.42578125" style="76" bestFit="1" customWidth="1"/>
    <col min="30" max="30" width="9.28515625" style="5" customWidth="1"/>
    <col min="31" max="256" width="9.140625" style="5"/>
    <col min="257" max="257" width="0" style="5" hidden="1" customWidth="1"/>
    <col min="258" max="258" width="19.7109375" style="5" customWidth="1"/>
    <col min="259" max="259" width="16.7109375" style="5" customWidth="1"/>
    <col min="260" max="283" width="6.140625" style="5" customWidth="1"/>
    <col min="284" max="284" width="8.7109375" style="5" customWidth="1"/>
    <col min="285" max="285" width="8.42578125" style="5" bestFit="1" customWidth="1"/>
    <col min="286" max="286" width="9.28515625" style="5" customWidth="1"/>
    <col min="287" max="512" width="9.140625" style="5"/>
    <col min="513" max="513" width="0" style="5" hidden="1" customWidth="1"/>
    <col min="514" max="514" width="19.7109375" style="5" customWidth="1"/>
    <col min="515" max="515" width="16.7109375" style="5" customWidth="1"/>
    <col min="516" max="539" width="6.140625" style="5" customWidth="1"/>
    <col min="540" max="540" width="8.7109375" style="5" customWidth="1"/>
    <col min="541" max="541" width="8.42578125" style="5" bestFit="1" customWidth="1"/>
    <col min="542" max="542" width="9.28515625" style="5" customWidth="1"/>
    <col min="543" max="768" width="9.140625" style="5"/>
    <col min="769" max="769" width="0" style="5" hidden="1" customWidth="1"/>
    <col min="770" max="770" width="19.7109375" style="5" customWidth="1"/>
    <col min="771" max="771" width="16.7109375" style="5" customWidth="1"/>
    <col min="772" max="795" width="6.140625" style="5" customWidth="1"/>
    <col min="796" max="796" width="8.7109375" style="5" customWidth="1"/>
    <col min="797" max="797" width="8.42578125" style="5" bestFit="1" customWidth="1"/>
    <col min="798" max="798" width="9.28515625" style="5" customWidth="1"/>
    <col min="799" max="1024" width="9.140625" style="5"/>
    <col min="1025" max="1025" width="0" style="5" hidden="1" customWidth="1"/>
    <col min="1026" max="1026" width="19.7109375" style="5" customWidth="1"/>
    <col min="1027" max="1027" width="16.7109375" style="5" customWidth="1"/>
    <col min="1028" max="1051" width="6.140625" style="5" customWidth="1"/>
    <col min="1052" max="1052" width="8.7109375" style="5" customWidth="1"/>
    <col min="1053" max="1053" width="8.42578125" style="5" bestFit="1" customWidth="1"/>
    <col min="1054" max="1054" width="9.28515625" style="5" customWidth="1"/>
    <col min="1055" max="1280" width="9.140625" style="5"/>
    <col min="1281" max="1281" width="0" style="5" hidden="1" customWidth="1"/>
    <col min="1282" max="1282" width="19.7109375" style="5" customWidth="1"/>
    <col min="1283" max="1283" width="16.7109375" style="5" customWidth="1"/>
    <col min="1284" max="1307" width="6.140625" style="5" customWidth="1"/>
    <col min="1308" max="1308" width="8.7109375" style="5" customWidth="1"/>
    <col min="1309" max="1309" width="8.42578125" style="5" bestFit="1" customWidth="1"/>
    <col min="1310" max="1310" width="9.28515625" style="5" customWidth="1"/>
    <col min="1311" max="1536" width="9.140625" style="5"/>
    <col min="1537" max="1537" width="0" style="5" hidden="1" customWidth="1"/>
    <col min="1538" max="1538" width="19.7109375" style="5" customWidth="1"/>
    <col min="1539" max="1539" width="16.7109375" style="5" customWidth="1"/>
    <col min="1540" max="1563" width="6.140625" style="5" customWidth="1"/>
    <col min="1564" max="1564" width="8.7109375" style="5" customWidth="1"/>
    <col min="1565" max="1565" width="8.42578125" style="5" bestFit="1" customWidth="1"/>
    <col min="1566" max="1566" width="9.28515625" style="5" customWidth="1"/>
    <col min="1567" max="1792" width="9.140625" style="5"/>
    <col min="1793" max="1793" width="0" style="5" hidden="1" customWidth="1"/>
    <col min="1794" max="1794" width="19.7109375" style="5" customWidth="1"/>
    <col min="1795" max="1795" width="16.7109375" style="5" customWidth="1"/>
    <col min="1796" max="1819" width="6.140625" style="5" customWidth="1"/>
    <col min="1820" max="1820" width="8.7109375" style="5" customWidth="1"/>
    <col min="1821" max="1821" width="8.42578125" style="5" bestFit="1" customWidth="1"/>
    <col min="1822" max="1822" width="9.28515625" style="5" customWidth="1"/>
    <col min="1823" max="2048" width="9.140625" style="5"/>
    <col min="2049" max="2049" width="0" style="5" hidden="1" customWidth="1"/>
    <col min="2050" max="2050" width="19.7109375" style="5" customWidth="1"/>
    <col min="2051" max="2051" width="16.7109375" style="5" customWidth="1"/>
    <col min="2052" max="2075" width="6.140625" style="5" customWidth="1"/>
    <col min="2076" max="2076" width="8.7109375" style="5" customWidth="1"/>
    <col min="2077" max="2077" width="8.42578125" style="5" bestFit="1" customWidth="1"/>
    <col min="2078" max="2078" width="9.28515625" style="5" customWidth="1"/>
    <col min="2079" max="2304" width="9.140625" style="5"/>
    <col min="2305" max="2305" width="0" style="5" hidden="1" customWidth="1"/>
    <col min="2306" max="2306" width="19.7109375" style="5" customWidth="1"/>
    <col min="2307" max="2307" width="16.7109375" style="5" customWidth="1"/>
    <col min="2308" max="2331" width="6.140625" style="5" customWidth="1"/>
    <col min="2332" max="2332" width="8.7109375" style="5" customWidth="1"/>
    <col min="2333" max="2333" width="8.42578125" style="5" bestFit="1" customWidth="1"/>
    <col min="2334" max="2334" width="9.28515625" style="5" customWidth="1"/>
    <col min="2335" max="2560" width="9.140625" style="5"/>
    <col min="2561" max="2561" width="0" style="5" hidden="1" customWidth="1"/>
    <col min="2562" max="2562" width="19.7109375" style="5" customWidth="1"/>
    <col min="2563" max="2563" width="16.7109375" style="5" customWidth="1"/>
    <col min="2564" max="2587" width="6.140625" style="5" customWidth="1"/>
    <col min="2588" max="2588" width="8.7109375" style="5" customWidth="1"/>
    <col min="2589" max="2589" width="8.42578125" style="5" bestFit="1" customWidth="1"/>
    <col min="2590" max="2590" width="9.28515625" style="5" customWidth="1"/>
    <col min="2591" max="2816" width="9.140625" style="5"/>
    <col min="2817" max="2817" width="0" style="5" hidden="1" customWidth="1"/>
    <col min="2818" max="2818" width="19.7109375" style="5" customWidth="1"/>
    <col min="2819" max="2819" width="16.7109375" style="5" customWidth="1"/>
    <col min="2820" max="2843" width="6.140625" style="5" customWidth="1"/>
    <col min="2844" max="2844" width="8.7109375" style="5" customWidth="1"/>
    <col min="2845" max="2845" width="8.42578125" style="5" bestFit="1" customWidth="1"/>
    <col min="2846" max="2846" width="9.28515625" style="5" customWidth="1"/>
    <col min="2847" max="3072" width="9.140625" style="5"/>
    <col min="3073" max="3073" width="0" style="5" hidden="1" customWidth="1"/>
    <col min="3074" max="3074" width="19.7109375" style="5" customWidth="1"/>
    <col min="3075" max="3075" width="16.7109375" style="5" customWidth="1"/>
    <col min="3076" max="3099" width="6.140625" style="5" customWidth="1"/>
    <col min="3100" max="3100" width="8.7109375" style="5" customWidth="1"/>
    <col min="3101" max="3101" width="8.42578125" style="5" bestFit="1" customWidth="1"/>
    <col min="3102" max="3102" width="9.28515625" style="5" customWidth="1"/>
    <col min="3103" max="3328" width="9.140625" style="5"/>
    <col min="3329" max="3329" width="0" style="5" hidden="1" customWidth="1"/>
    <col min="3330" max="3330" width="19.7109375" style="5" customWidth="1"/>
    <col min="3331" max="3331" width="16.7109375" style="5" customWidth="1"/>
    <col min="3332" max="3355" width="6.140625" style="5" customWidth="1"/>
    <col min="3356" max="3356" width="8.7109375" style="5" customWidth="1"/>
    <col min="3357" max="3357" width="8.42578125" style="5" bestFit="1" customWidth="1"/>
    <col min="3358" max="3358" width="9.28515625" style="5" customWidth="1"/>
    <col min="3359" max="3584" width="9.140625" style="5"/>
    <col min="3585" max="3585" width="0" style="5" hidden="1" customWidth="1"/>
    <col min="3586" max="3586" width="19.7109375" style="5" customWidth="1"/>
    <col min="3587" max="3587" width="16.7109375" style="5" customWidth="1"/>
    <col min="3588" max="3611" width="6.140625" style="5" customWidth="1"/>
    <col min="3612" max="3612" width="8.7109375" style="5" customWidth="1"/>
    <col min="3613" max="3613" width="8.42578125" style="5" bestFit="1" customWidth="1"/>
    <col min="3614" max="3614" width="9.28515625" style="5" customWidth="1"/>
    <col min="3615" max="3840" width="9.140625" style="5"/>
    <col min="3841" max="3841" width="0" style="5" hidden="1" customWidth="1"/>
    <col min="3842" max="3842" width="19.7109375" style="5" customWidth="1"/>
    <col min="3843" max="3843" width="16.7109375" style="5" customWidth="1"/>
    <col min="3844" max="3867" width="6.140625" style="5" customWidth="1"/>
    <col min="3868" max="3868" width="8.7109375" style="5" customWidth="1"/>
    <col min="3869" max="3869" width="8.42578125" style="5" bestFit="1" customWidth="1"/>
    <col min="3870" max="3870" width="9.28515625" style="5" customWidth="1"/>
    <col min="3871" max="4096" width="9.140625" style="5"/>
    <col min="4097" max="4097" width="0" style="5" hidden="1" customWidth="1"/>
    <col min="4098" max="4098" width="19.7109375" style="5" customWidth="1"/>
    <col min="4099" max="4099" width="16.7109375" style="5" customWidth="1"/>
    <col min="4100" max="4123" width="6.140625" style="5" customWidth="1"/>
    <col min="4124" max="4124" width="8.7109375" style="5" customWidth="1"/>
    <col min="4125" max="4125" width="8.42578125" style="5" bestFit="1" customWidth="1"/>
    <col min="4126" max="4126" width="9.28515625" style="5" customWidth="1"/>
    <col min="4127" max="4352" width="9.140625" style="5"/>
    <col min="4353" max="4353" width="0" style="5" hidden="1" customWidth="1"/>
    <col min="4354" max="4354" width="19.7109375" style="5" customWidth="1"/>
    <col min="4355" max="4355" width="16.7109375" style="5" customWidth="1"/>
    <col min="4356" max="4379" width="6.140625" style="5" customWidth="1"/>
    <col min="4380" max="4380" width="8.7109375" style="5" customWidth="1"/>
    <col min="4381" max="4381" width="8.42578125" style="5" bestFit="1" customWidth="1"/>
    <col min="4382" max="4382" width="9.28515625" style="5" customWidth="1"/>
    <col min="4383" max="4608" width="9.140625" style="5"/>
    <col min="4609" max="4609" width="0" style="5" hidden="1" customWidth="1"/>
    <col min="4610" max="4610" width="19.7109375" style="5" customWidth="1"/>
    <col min="4611" max="4611" width="16.7109375" style="5" customWidth="1"/>
    <col min="4612" max="4635" width="6.140625" style="5" customWidth="1"/>
    <col min="4636" max="4636" width="8.7109375" style="5" customWidth="1"/>
    <col min="4637" max="4637" width="8.42578125" style="5" bestFit="1" customWidth="1"/>
    <col min="4638" max="4638" width="9.28515625" style="5" customWidth="1"/>
    <col min="4639" max="4864" width="9.140625" style="5"/>
    <col min="4865" max="4865" width="0" style="5" hidden="1" customWidth="1"/>
    <col min="4866" max="4866" width="19.7109375" style="5" customWidth="1"/>
    <col min="4867" max="4867" width="16.7109375" style="5" customWidth="1"/>
    <col min="4868" max="4891" width="6.140625" style="5" customWidth="1"/>
    <col min="4892" max="4892" width="8.7109375" style="5" customWidth="1"/>
    <col min="4893" max="4893" width="8.42578125" style="5" bestFit="1" customWidth="1"/>
    <col min="4894" max="4894" width="9.28515625" style="5" customWidth="1"/>
    <col min="4895" max="5120" width="9.140625" style="5"/>
    <col min="5121" max="5121" width="0" style="5" hidden="1" customWidth="1"/>
    <col min="5122" max="5122" width="19.7109375" style="5" customWidth="1"/>
    <col min="5123" max="5123" width="16.7109375" style="5" customWidth="1"/>
    <col min="5124" max="5147" width="6.140625" style="5" customWidth="1"/>
    <col min="5148" max="5148" width="8.7109375" style="5" customWidth="1"/>
    <col min="5149" max="5149" width="8.42578125" style="5" bestFit="1" customWidth="1"/>
    <col min="5150" max="5150" width="9.28515625" style="5" customWidth="1"/>
    <col min="5151" max="5376" width="9.140625" style="5"/>
    <col min="5377" max="5377" width="0" style="5" hidden="1" customWidth="1"/>
    <col min="5378" max="5378" width="19.7109375" style="5" customWidth="1"/>
    <col min="5379" max="5379" width="16.7109375" style="5" customWidth="1"/>
    <col min="5380" max="5403" width="6.140625" style="5" customWidth="1"/>
    <col min="5404" max="5404" width="8.7109375" style="5" customWidth="1"/>
    <col min="5405" max="5405" width="8.42578125" style="5" bestFit="1" customWidth="1"/>
    <col min="5406" max="5406" width="9.28515625" style="5" customWidth="1"/>
    <col min="5407" max="5632" width="9.140625" style="5"/>
    <col min="5633" max="5633" width="0" style="5" hidden="1" customWidth="1"/>
    <col min="5634" max="5634" width="19.7109375" style="5" customWidth="1"/>
    <col min="5635" max="5635" width="16.7109375" style="5" customWidth="1"/>
    <col min="5636" max="5659" width="6.140625" style="5" customWidth="1"/>
    <col min="5660" max="5660" width="8.7109375" style="5" customWidth="1"/>
    <col min="5661" max="5661" width="8.42578125" style="5" bestFit="1" customWidth="1"/>
    <col min="5662" max="5662" width="9.28515625" style="5" customWidth="1"/>
    <col min="5663" max="5888" width="9.140625" style="5"/>
    <col min="5889" max="5889" width="0" style="5" hidden="1" customWidth="1"/>
    <col min="5890" max="5890" width="19.7109375" style="5" customWidth="1"/>
    <col min="5891" max="5891" width="16.7109375" style="5" customWidth="1"/>
    <col min="5892" max="5915" width="6.140625" style="5" customWidth="1"/>
    <col min="5916" max="5916" width="8.7109375" style="5" customWidth="1"/>
    <col min="5917" max="5917" width="8.42578125" style="5" bestFit="1" customWidth="1"/>
    <col min="5918" max="5918" width="9.28515625" style="5" customWidth="1"/>
    <col min="5919" max="6144" width="9.140625" style="5"/>
    <col min="6145" max="6145" width="0" style="5" hidden="1" customWidth="1"/>
    <col min="6146" max="6146" width="19.7109375" style="5" customWidth="1"/>
    <col min="6147" max="6147" width="16.7109375" style="5" customWidth="1"/>
    <col min="6148" max="6171" width="6.140625" style="5" customWidth="1"/>
    <col min="6172" max="6172" width="8.7109375" style="5" customWidth="1"/>
    <col min="6173" max="6173" width="8.42578125" style="5" bestFit="1" customWidth="1"/>
    <col min="6174" max="6174" width="9.28515625" style="5" customWidth="1"/>
    <col min="6175" max="6400" width="9.140625" style="5"/>
    <col min="6401" max="6401" width="0" style="5" hidden="1" customWidth="1"/>
    <col min="6402" max="6402" width="19.7109375" style="5" customWidth="1"/>
    <col min="6403" max="6403" width="16.7109375" style="5" customWidth="1"/>
    <col min="6404" max="6427" width="6.140625" style="5" customWidth="1"/>
    <col min="6428" max="6428" width="8.7109375" style="5" customWidth="1"/>
    <col min="6429" max="6429" width="8.42578125" style="5" bestFit="1" customWidth="1"/>
    <col min="6430" max="6430" width="9.28515625" style="5" customWidth="1"/>
    <col min="6431" max="6656" width="9.140625" style="5"/>
    <col min="6657" max="6657" width="0" style="5" hidden="1" customWidth="1"/>
    <col min="6658" max="6658" width="19.7109375" style="5" customWidth="1"/>
    <col min="6659" max="6659" width="16.7109375" style="5" customWidth="1"/>
    <col min="6660" max="6683" width="6.140625" style="5" customWidth="1"/>
    <col min="6684" max="6684" width="8.7109375" style="5" customWidth="1"/>
    <col min="6685" max="6685" width="8.42578125" style="5" bestFit="1" customWidth="1"/>
    <col min="6686" max="6686" width="9.28515625" style="5" customWidth="1"/>
    <col min="6687" max="6912" width="9.140625" style="5"/>
    <col min="6913" max="6913" width="0" style="5" hidden="1" customWidth="1"/>
    <col min="6914" max="6914" width="19.7109375" style="5" customWidth="1"/>
    <col min="6915" max="6915" width="16.7109375" style="5" customWidth="1"/>
    <col min="6916" max="6939" width="6.140625" style="5" customWidth="1"/>
    <col min="6940" max="6940" width="8.7109375" style="5" customWidth="1"/>
    <col min="6941" max="6941" width="8.42578125" style="5" bestFit="1" customWidth="1"/>
    <col min="6942" max="6942" width="9.28515625" style="5" customWidth="1"/>
    <col min="6943" max="7168" width="9.140625" style="5"/>
    <col min="7169" max="7169" width="0" style="5" hidden="1" customWidth="1"/>
    <col min="7170" max="7170" width="19.7109375" style="5" customWidth="1"/>
    <col min="7171" max="7171" width="16.7109375" style="5" customWidth="1"/>
    <col min="7172" max="7195" width="6.140625" style="5" customWidth="1"/>
    <col min="7196" max="7196" width="8.7109375" style="5" customWidth="1"/>
    <col min="7197" max="7197" width="8.42578125" style="5" bestFit="1" customWidth="1"/>
    <col min="7198" max="7198" width="9.28515625" style="5" customWidth="1"/>
    <col min="7199" max="7424" width="9.140625" style="5"/>
    <col min="7425" max="7425" width="0" style="5" hidden="1" customWidth="1"/>
    <col min="7426" max="7426" width="19.7109375" style="5" customWidth="1"/>
    <col min="7427" max="7427" width="16.7109375" style="5" customWidth="1"/>
    <col min="7428" max="7451" width="6.140625" style="5" customWidth="1"/>
    <col min="7452" max="7452" width="8.7109375" style="5" customWidth="1"/>
    <col min="7453" max="7453" width="8.42578125" style="5" bestFit="1" customWidth="1"/>
    <col min="7454" max="7454" width="9.28515625" style="5" customWidth="1"/>
    <col min="7455" max="7680" width="9.140625" style="5"/>
    <col min="7681" max="7681" width="0" style="5" hidden="1" customWidth="1"/>
    <col min="7682" max="7682" width="19.7109375" style="5" customWidth="1"/>
    <col min="7683" max="7683" width="16.7109375" style="5" customWidth="1"/>
    <col min="7684" max="7707" width="6.140625" style="5" customWidth="1"/>
    <col min="7708" max="7708" width="8.7109375" style="5" customWidth="1"/>
    <col min="7709" max="7709" width="8.42578125" style="5" bestFit="1" customWidth="1"/>
    <col min="7710" max="7710" width="9.28515625" style="5" customWidth="1"/>
    <col min="7711" max="7936" width="9.140625" style="5"/>
    <col min="7937" max="7937" width="0" style="5" hidden="1" customWidth="1"/>
    <col min="7938" max="7938" width="19.7109375" style="5" customWidth="1"/>
    <col min="7939" max="7939" width="16.7109375" style="5" customWidth="1"/>
    <col min="7940" max="7963" width="6.140625" style="5" customWidth="1"/>
    <col min="7964" max="7964" width="8.7109375" style="5" customWidth="1"/>
    <col min="7965" max="7965" width="8.42578125" style="5" bestFit="1" customWidth="1"/>
    <col min="7966" max="7966" width="9.28515625" style="5" customWidth="1"/>
    <col min="7967" max="8192" width="9.140625" style="5"/>
    <col min="8193" max="8193" width="0" style="5" hidden="1" customWidth="1"/>
    <col min="8194" max="8194" width="19.7109375" style="5" customWidth="1"/>
    <col min="8195" max="8195" width="16.7109375" style="5" customWidth="1"/>
    <col min="8196" max="8219" width="6.140625" style="5" customWidth="1"/>
    <col min="8220" max="8220" width="8.7109375" style="5" customWidth="1"/>
    <col min="8221" max="8221" width="8.42578125" style="5" bestFit="1" customWidth="1"/>
    <col min="8222" max="8222" width="9.28515625" style="5" customWidth="1"/>
    <col min="8223" max="8448" width="9.140625" style="5"/>
    <col min="8449" max="8449" width="0" style="5" hidden="1" customWidth="1"/>
    <col min="8450" max="8450" width="19.7109375" style="5" customWidth="1"/>
    <col min="8451" max="8451" width="16.7109375" style="5" customWidth="1"/>
    <col min="8452" max="8475" width="6.140625" style="5" customWidth="1"/>
    <col min="8476" max="8476" width="8.7109375" style="5" customWidth="1"/>
    <col min="8477" max="8477" width="8.42578125" style="5" bestFit="1" customWidth="1"/>
    <col min="8478" max="8478" width="9.28515625" style="5" customWidth="1"/>
    <col min="8479" max="8704" width="9.140625" style="5"/>
    <col min="8705" max="8705" width="0" style="5" hidden="1" customWidth="1"/>
    <col min="8706" max="8706" width="19.7109375" style="5" customWidth="1"/>
    <col min="8707" max="8707" width="16.7109375" style="5" customWidth="1"/>
    <col min="8708" max="8731" width="6.140625" style="5" customWidth="1"/>
    <col min="8732" max="8732" width="8.7109375" style="5" customWidth="1"/>
    <col min="8733" max="8733" width="8.42578125" style="5" bestFit="1" customWidth="1"/>
    <col min="8734" max="8734" width="9.28515625" style="5" customWidth="1"/>
    <col min="8735" max="8960" width="9.140625" style="5"/>
    <col min="8961" max="8961" width="0" style="5" hidden="1" customWidth="1"/>
    <col min="8962" max="8962" width="19.7109375" style="5" customWidth="1"/>
    <col min="8963" max="8963" width="16.7109375" style="5" customWidth="1"/>
    <col min="8964" max="8987" width="6.140625" style="5" customWidth="1"/>
    <col min="8988" max="8988" width="8.7109375" style="5" customWidth="1"/>
    <col min="8989" max="8989" width="8.42578125" style="5" bestFit="1" customWidth="1"/>
    <col min="8990" max="8990" width="9.28515625" style="5" customWidth="1"/>
    <col min="8991" max="9216" width="9.140625" style="5"/>
    <col min="9217" max="9217" width="0" style="5" hidden="1" customWidth="1"/>
    <col min="9218" max="9218" width="19.7109375" style="5" customWidth="1"/>
    <col min="9219" max="9219" width="16.7109375" style="5" customWidth="1"/>
    <col min="9220" max="9243" width="6.140625" style="5" customWidth="1"/>
    <col min="9244" max="9244" width="8.7109375" style="5" customWidth="1"/>
    <col min="9245" max="9245" width="8.42578125" style="5" bestFit="1" customWidth="1"/>
    <col min="9246" max="9246" width="9.28515625" style="5" customWidth="1"/>
    <col min="9247" max="9472" width="9.140625" style="5"/>
    <col min="9473" max="9473" width="0" style="5" hidden="1" customWidth="1"/>
    <col min="9474" max="9474" width="19.7109375" style="5" customWidth="1"/>
    <col min="9475" max="9475" width="16.7109375" style="5" customWidth="1"/>
    <col min="9476" max="9499" width="6.140625" style="5" customWidth="1"/>
    <col min="9500" max="9500" width="8.7109375" style="5" customWidth="1"/>
    <col min="9501" max="9501" width="8.42578125" style="5" bestFit="1" customWidth="1"/>
    <col min="9502" max="9502" width="9.28515625" style="5" customWidth="1"/>
    <col min="9503" max="9728" width="9.140625" style="5"/>
    <col min="9729" max="9729" width="0" style="5" hidden="1" customWidth="1"/>
    <col min="9730" max="9730" width="19.7109375" style="5" customWidth="1"/>
    <col min="9731" max="9731" width="16.7109375" style="5" customWidth="1"/>
    <col min="9732" max="9755" width="6.140625" style="5" customWidth="1"/>
    <col min="9756" max="9756" width="8.7109375" style="5" customWidth="1"/>
    <col min="9757" max="9757" width="8.42578125" style="5" bestFit="1" customWidth="1"/>
    <col min="9758" max="9758" width="9.28515625" style="5" customWidth="1"/>
    <col min="9759" max="9984" width="9.140625" style="5"/>
    <col min="9985" max="9985" width="0" style="5" hidden="1" customWidth="1"/>
    <col min="9986" max="9986" width="19.7109375" style="5" customWidth="1"/>
    <col min="9987" max="9987" width="16.7109375" style="5" customWidth="1"/>
    <col min="9988" max="10011" width="6.140625" style="5" customWidth="1"/>
    <col min="10012" max="10012" width="8.7109375" style="5" customWidth="1"/>
    <col min="10013" max="10013" width="8.42578125" style="5" bestFit="1" customWidth="1"/>
    <col min="10014" max="10014" width="9.28515625" style="5" customWidth="1"/>
    <col min="10015" max="10240" width="9.140625" style="5"/>
    <col min="10241" max="10241" width="0" style="5" hidden="1" customWidth="1"/>
    <col min="10242" max="10242" width="19.7109375" style="5" customWidth="1"/>
    <col min="10243" max="10243" width="16.7109375" style="5" customWidth="1"/>
    <col min="10244" max="10267" width="6.140625" style="5" customWidth="1"/>
    <col min="10268" max="10268" width="8.7109375" style="5" customWidth="1"/>
    <col min="10269" max="10269" width="8.42578125" style="5" bestFit="1" customWidth="1"/>
    <col min="10270" max="10270" width="9.28515625" style="5" customWidth="1"/>
    <col min="10271" max="10496" width="9.140625" style="5"/>
    <col min="10497" max="10497" width="0" style="5" hidden="1" customWidth="1"/>
    <col min="10498" max="10498" width="19.7109375" style="5" customWidth="1"/>
    <col min="10499" max="10499" width="16.7109375" style="5" customWidth="1"/>
    <col min="10500" max="10523" width="6.140625" style="5" customWidth="1"/>
    <col min="10524" max="10524" width="8.7109375" style="5" customWidth="1"/>
    <col min="10525" max="10525" width="8.42578125" style="5" bestFit="1" customWidth="1"/>
    <col min="10526" max="10526" width="9.28515625" style="5" customWidth="1"/>
    <col min="10527" max="10752" width="9.140625" style="5"/>
    <col min="10753" max="10753" width="0" style="5" hidden="1" customWidth="1"/>
    <col min="10754" max="10754" width="19.7109375" style="5" customWidth="1"/>
    <col min="10755" max="10755" width="16.7109375" style="5" customWidth="1"/>
    <col min="10756" max="10779" width="6.140625" style="5" customWidth="1"/>
    <col min="10780" max="10780" width="8.7109375" style="5" customWidth="1"/>
    <col min="10781" max="10781" width="8.42578125" style="5" bestFit="1" customWidth="1"/>
    <col min="10782" max="10782" width="9.28515625" style="5" customWidth="1"/>
    <col min="10783" max="11008" width="9.140625" style="5"/>
    <col min="11009" max="11009" width="0" style="5" hidden="1" customWidth="1"/>
    <col min="11010" max="11010" width="19.7109375" style="5" customWidth="1"/>
    <col min="11011" max="11011" width="16.7109375" style="5" customWidth="1"/>
    <col min="11012" max="11035" width="6.140625" style="5" customWidth="1"/>
    <col min="11036" max="11036" width="8.7109375" style="5" customWidth="1"/>
    <col min="11037" max="11037" width="8.42578125" style="5" bestFit="1" customWidth="1"/>
    <col min="11038" max="11038" width="9.28515625" style="5" customWidth="1"/>
    <col min="11039" max="11264" width="9.140625" style="5"/>
    <col min="11265" max="11265" width="0" style="5" hidden="1" customWidth="1"/>
    <col min="11266" max="11266" width="19.7109375" style="5" customWidth="1"/>
    <col min="11267" max="11267" width="16.7109375" style="5" customWidth="1"/>
    <col min="11268" max="11291" width="6.140625" style="5" customWidth="1"/>
    <col min="11292" max="11292" width="8.7109375" style="5" customWidth="1"/>
    <col min="11293" max="11293" width="8.42578125" style="5" bestFit="1" customWidth="1"/>
    <col min="11294" max="11294" width="9.28515625" style="5" customWidth="1"/>
    <col min="11295" max="11520" width="9.140625" style="5"/>
    <col min="11521" max="11521" width="0" style="5" hidden="1" customWidth="1"/>
    <col min="11522" max="11522" width="19.7109375" style="5" customWidth="1"/>
    <col min="11523" max="11523" width="16.7109375" style="5" customWidth="1"/>
    <col min="11524" max="11547" width="6.140625" style="5" customWidth="1"/>
    <col min="11548" max="11548" width="8.7109375" style="5" customWidth="1"/>
    <col min="11549" max="11549" width="8.42578125" style="5" bestFit="1" customWidth="1"/>
    <col min="11550" max="11550" width="9.28515625" style="5" customWidth="1"/>
    <col min="11551" max="11776" width="9.140625" style="5"/>
    <col min="11777" max="11777" width="0" style="5" hidden="1" customWidth="1"/>
    <col min="11778" max="11778" width="19.7109375" style="5" customWidth="1"/>
    <col min="11779" max="11779" width="16.7109375" style="5" customWidth="1"/>
    <col min="11780" max="11803" width="6.140625" style="5" customWidth="1"/>
    <col min="11804" max="11804" width="8.7109375" style="5" customWidth="1"/>
    <col min="11805" max="11805" width="8.42578125" style="5" bestFit="1" customWidth="1"/>
    <col min="11806" max="11806" width="9.28515625" style="5" customWidth="1"/>
    <col min="11807" max="12032" width="9.140625" style="5"/>
    <col min="12033" max="12033" width="0" style="5" hidden="1" customWidth="1"/>
    <col min="12034" max="12034" width="19.7109375" style="5" customWidth="1"/>
    <col min="12035" max="12035" width="16.7109375" style="5" customWidth="1"/>
    <col min="12036" max="12059" width="6.140625" style="5" customWidth="1"/>
    <col min="12060" max="12060" width="8.7109375" style="5" customWidth="1"/>
    <col min="12061" max="12061" width="8.42578125" style="5" bestFit="1" customWidth="1"/>
    <col min="12062" max="12062" width="9.28515625" style="5" customWidth="1"/>
    <col min="12063" max="12288" width="9.140625" style="5"/>
    <col min="12289" max="12289" width="0" style="5" hidden="1" customWidth="1"/>
    <col min="12290" max="12290" width="19.7109375" style="5" customWidth="1"/>
    <col min="12291" max="12291" width="16.7109375" style="5" customWidth="1"/>
    <col min="12292" max="12315" width="6.140625" style="5" customWidth="1"/>
    <col min="12316" max="12316" width="8.7109375" style="5" customWidth="1"/>
    <col min="12317" max="12317" width="8.42578125" style="5" bestFit="1" customWidth="1"/>
    <col min="12318" max="12318" width="9.28515625" style="5" customWidth="1"/>
    <col min="12319" max="12544" width="9.140625" style="5"/>
    <col min="12545" max="12545" width="0" style="5" hidden="1" customWidth="1"/>
    <col min="12546" max="12546" width="19.7109375" style="5" customWidth="1"/>
    <col min="12547" max="12547" width="16.7109375" style="5" customWidth="1"/>
    <col min="12548" max="12571" width="6.140625" style="5" customWidth="1"/>
    <col min="12572" max="12572" width="8.7109375" style="5" customWidth="1"/>
    <col min="12573" max="12573" width="8.42578125" style="5" bestFit="1" customWidth="1"/>
    <col min="12574" max="12574" width="9.28515625" style="5" customWidth="1"/>
    <col min="12575" max="12800" width="9.140625" style="5"/>
    <col min="12801" max="12801" width="0" style="5" hidden="1" customWidth="1"/>
    <col min="12802" max="12802" width="19.7109375" style="5" customWidth="1"/>
    <col min="12803" max="12803" width="16.7109375" style="5" customWidth="1"/>
    <col min="12804" max="12827" width="6.140625" style="5" customWidth="1"/>
    <col min="12828" max="12828" width="8.7109375" style="5" customWidth="1"/>
    <col min="12829" max="12829" width="8.42578125" style="5" bestFit="1" customWidth="1"/>
    <col min="12830" max="12830" width="9.28515625" style="5" customWidth="1"/>
    <col min="12831" max="13056" width="9.140625" style="5"/>
    <col min="13057" max="13057" width="0" style="5" hidden="1" customWidth="1"/>
    <col min="13058" max="13058" width="19.7109375" style="5" customWidth="1"/>
    <col min="13059" max="13059" width="16.7109375" style="5" customWidth="1"/>
    <col min="13060" max="13083" width="6.140625" style="5" customWidth="1"/>
    <col min="13084" max="13084" width="8.7109375" style="5" customWidth="1"/>
    <col min="13085" max="13085" width="8.42578125" style="5" bestFit="1" customWidth="1"/>
    <col min="13086" max="13086" width="9.28515625" style="5" customWidth="1"/>
    <col min="13087" max="13312" width="9.140625" style="5"/>
    <col min="13313" max="13313" width="0" style="5" hidden="1" customWidth="1"/>
    <col min="13314" max="13314" width="19.7109375" style="5" customWidth="1"/>
    <col min="13315" max="13315" width="16.7109375" style="5" customWidth="1"/>
    <col min="13316" max="13339" width="6.140625" style="5" customWidth="1"/>
    <col min="13340" max="13340" width="8.7109375" style="5" customWidth="1"/>
    <col min="13341" max="13341" width="8.42578125" style="5" bestFit="1" customWidth="1"/>
    <col min="13342" max="13342" width="9.28515625" style="5" customWidth="1"/>
    <col min="13343" max="13568" width="9.140625" style="5"/>
    <col min="13569" max="13569" width="0" style="5" hidden="1" customWidth="1"/>
    <col min="13570" max="13570" width="19.7109375" style="5" customWidth="1"/>
    <col min="13571" max="13571" width="16.7109375" style="5" customWidth="1"/>
    <col min="13572" max="13595" width="6.140625" style="5" customWidth="1"/>
    <col min="13596" max="13596" width="8.7109375" style="5" customWidth="1"/>
    <col min="13597" max="13597" width="8.42578125" style="5" bestFit="1" customWidth="1"/>
    <col min="13598" max="13598" width="9.28515625" style="5" customWidth="1"/>
    <col min="13599" max="13824" width="9.140625" style="5"/>
    <col min="13825" max="13825" width="0" style="5" hidden="1" customWidth="1"/>
    <col min="13826" max="13826" width="19.7109375" style="5" customWidth="1"/>
    <col min="13827" max="13827" width="16.7109375" style="5" customWidth="1"/>
    <col min="13828" max="13851" width="6.140625" style="5" customWidth="1"/>
    <col min="13852" max="13852" width="8.7109375" style="5" customWidth="1"/>
    <col min="13853" max="13853" width="8.42578125" style="5" bestFit="1" customWidth="1"/>
    <col min="13854" max="13854" width="9.28515625" style="5" customWidth="1"/>
    <col min="13855" max="14080" width="9.140625" style="5"/>
    <col min="14081" max="14081" width="0" style="5" hidden="1" customWidth="1"/>
    <col min="14082" max="14082" width="19.7109375" style="5" customWidth="1"/>
    <col min="14083" max="14083" width="16.7109375" style="5" customWidth="1"/>
    <col min="14084" max="14107" width="6.140625" style="5" customWidth="1"/>
    <col min="14108" max="14108" width="8.7109375" style="5" customWidth="1"/>
    <col min="14109" max="14109" width="8.42578125" style="5" bestFit="1" customWidth="1"/>
    <col min="14110" max="14110" width="9.28515625" style="5" customWidth="1"/>
    <col min="14111" max="14336" width="9.140625" style="5"/>
    <col min="14337" max="14337" width="0" style="5" hidden="1" customWidth="1"/>
    <col min="14338" max="14338" width="19.7109375" style="5" customWidth="1"/>
    <col min="14339" max="14339" width="16.7109375" style="5" customWidth="1"/>
    <col min="14340" max="14363" width="6.140625" style="5" customWidth="1"/>
    <col min="14364" max="14364" width="8.7109375" style="5" customWidth="1"/>
    <col min="14365" max="14365" width="8.42578125" style="5" bestFit="1" customWidth="1"/>
    <col min="14366" max="14366" width="9.28515625" style="5" customWidth="1"/>
    <col min="14367" max="14592" width="9.140625" style="5"/>
    <col min="14593" max="14593" width="0" style="5" hidden="1" customWidth="1"/>
    <col min="14594" max="14594" width="19.7109375" style="5" customWidth="1"/>
    <col min="14595" max="14595" width="16.7109375" style="5" customWidth="1"/>
    <col min="14596" max="14619" width="6.140625" style="5" customWidth="1"/>
    <col min="14620" max="14620" width="8.7109375" style="5" customWidth="1"/>
    <col min="14621" max="14621" width="8.42578125" style="5" bestFit="1" customWidth="1"/>
    <col min="14622" max="14622" width="9.28515625" style="5" customWidth="1"/>
    <col min="14623" max="14848" width="9.140625" style="5"/>
    <col min="14849" max="14849" width="0" style="5" hidden="1" customWidth="1"/>
    <col min="14850" max="14850" width="19.7109375" style="5" customWidth="1"/>
    <col min="14851" max="14851" width="16.7109375" style="5" customWidth="1"/>
    <col min="14852" max="14875" width="6.140625" style="5" customWidth="1"/>
    <col min="14876" max="14876" width="8.7109375" style="5" customWidth="1"/>
    <col min="14877" max="14877" width="8.42578125" style="5" bestFit="1" customWidth="1"/>
    <col min="14878" max="14878" width="9.28515625" style="5" customWidth="1"/>
    <col min="14879" max="15104" width="9.140625" style="5"/>
    <col min="15105" max="15105" width="0" style="5" hidden="1" customWidth="1"/>
    <col min="15106" max="15106" width="19.7109375" style="5" customWidth="1"/>
    <col min="15107" max="15107" width="16.7109375" style="5" customWidth="1"/>
    <col min="15108" max="15131" width="6.140625" style="5" customWidth="1"/>
    <col min="15132" max="15132" width="8.7109375" style="5" customWidth="1"/>
    <col min="15133" max="15133" width="8.42578125" style="5" bestFit="1" customWidth="1"/>
    <col min="15134" max="15134" width="9.28515625" style="5" customWidth="1"/>
    <col min="15135" max="15360" width="9.140625" style="5"/>
    <col min="15361" max="15361" width="0" style="5" hidden="1" customWidth="1"/>
    <col min="15362" max="15362" width="19.7109375" style="5" customWidth="1"/>
    <col min="15363" max="15363" width="16.7109375" style="5" customWidth="1"/>
    <col min="15364" max="15387" width="6.140625" style="5" customWidth="1"/>
    <col min="15388" max="15388" width="8.7109375" style="5" customWidth="1"/>
    <col min="15389" max="15389" width="8.42578125" style="5" bestFit="1" customWidth="1"/>
    <col min="15390" max="15390" width="9.28515625" style="5" customWidth="1"/>
    <col min="15391" max="15616" width="9.140625" style="5"/>
    <col min="15617" max="15617" width="0" style="5" hidden="1" customWidth="1"/>
    <col min="15618" max="15618" width="19.7109375" style="5" customWidth="1"/>
    <col min="15619" max="15619" width="16.7109375" style="5" customWidth="1"/>
    <col min="15620" max="15643" width="6.140625" style="5" customWidth="1"/>
    <col min="15644" max="15644" width="8.7109375" style="5" customWidth="1"/>
    <col min="15645" max="15645" width="8.42578125" style="5" bestFit="1" customWidth="1"/>
    <col min="15646" max="15646" width="9.28515625" style="5" customWidth="1"/>
    <col min="15647" max="15872" width="9.140625" style="5"/>
    <col min="15873" max="15873" width="0" style="5" hidden="1" customWidth="1"/>
    <col min="15874" max="15874" width="19.7109375" style="5" customWidth="1"/>
    <col min="15875" max="15875" width="16.7109375" style="5" customWidth="1"/>
    <col min="15876" max="15899" width="6.140625" style="5" customWidth="1"/>
    <col min="15900" max="15900" width="8.7109375" style="5" customWidth="1"/>
    <col min="15901" max="15901" width="8.42578125" style="5" bestFit="1" customWidth="1"/>
    <col min="15902" max="15902" width="9.28515625" style="5" customWidth="1"/>
    <col min="15903" max="16128" width="9.140625" style="5"/>
    <col min="16129" max="16129" width="0" style="5" hidden="1" customWidth="1"/>
    <col min="16130" max="16130" width="19.7109375" style="5" customWidth="1"/>
    <col min="16131" max="16131" width="16.7109375" style="5" customWidth="1"/>
    <col min="16132" max="16155" width="6.140625" style="5" customWidth="1"/>
    <col min="16156" max="16156" width="8.7109375" style="5" customWidth="1"/>
    <col min="16157" max="16157" width="8.42578125" style="5" bestFit="1" customWidth="1"/>
    <col min="16158" max="16158" width="9.28515625" style="5" customWidth="1"/>
    <col min="16159" max="16384" width="9.140625" style="5"/>
  </cols>
  <sheetData>
    <row r="1" spans="1:48" s="2" customFormat="1">
      <c r="A1" s="1"/>
      <c r="C1" s="3"/>
      <c r="R1" s="3"/>
      <c r="S1" s="3"/>
      <c r="T1" s="3"/>
      <c r="U1" s="3"/>
      <c r="V1" s="3"/>
      <c r="W1" s="3"/>
      <c r="X1" s="3"/>
      <c r="Y1" s="3"/>
      <c r="Z1" s="3"/>
      <c r="AC1" s="4"/>
    </row>
    <row r="2" spans="1:48" s="2" customFormat="1" ht="23.25" customHeight="1" thickBot="1">
      <c r="A2" s="5"/>
      <c r="B2"/>
      <c r="C2" s="6"/>
      <c r="D2"/>
      <c r="E2" s="7" t="s">
        <v>1</v>
      </c>
      <c r="F2" s="8"/>
      <c r="G2" s="8"/>
      <c r="H2" s="9"/>
      <c r="I2" s="9"/>
      <c r="J2" s="8"/>
      <c r="K2" s="8"/>
      <c r="L2" s="8"/>
      <c r="M2" s="10"/>
      <c r="N2" s="11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2" t="s">
        <v>2</v>
      </c>
      <c r="AB2" s="8"/>
      <c r="AC2" s="8"/>
      <c r="AD2" s="8"/>
    </row>
    <row r="3" spans="1:48" s="16" customFormat="1" ht="22.5" customHeight="1" thickBot="1">
      <c r="A3" s="13"/>
      <c r="B3" s="14"/>
      <c r="C3" s="15"/>
      <c r="E3" s="10"/>
      <c r="G3" s="10"/>
      <c r="H3" s="212">
        <v>43245</v>
      </c>
      <c r="I3" s="212"/>
      <c r="J3" s="212"/>
      <c r="K3" s="17"/>
      <c r="L3" s="18"/>
      <c r="M3" s="17"/>
      <c r="N3" s="17"/>
      <c r="O3" s="17"/>
      <c r="P3" s="17"/>
      <c r="Q3" s="17"/>
      <c r="R3" s="19"/>
      <c r="S3" s="19"/>
      <c r="T3" s="19"/>
      <c r="U3" s="19"/>
      <c r="V3" s="19"/>
      <c r="W3" s="19"/>
      <c r="X3" s="19"/>
      <c r="Y3" s="19"/>
      <c r="Z3" s="20"/>
      <c r="AA3" s="17"/>
      <c r="AB3" s="17"/>
      <c r="AC3" s="21"/>
      <c r="AD3" s="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8" s="27" customFormat="1" ht="24.75" thickBot="1">
      <c r="A4" s="23" t="s">
        <v>3</v>
      </c>
      <c r="B4" s="24" t="s">
        <v>4</v>
      </c>
      <c r="C4" s="24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25" t="s">
        <v>10</v>
      </c>
      <c r="I4" s="25" t="s">
        <v>11</v>
      </c>
      <c r="J4" s="90" t="s">
        <v>12</v>
      </c>
      <c r="K4" s="90" t="s">
        <v>13</v>
      </c>
      <c r="L4" s="90" t="s">
        <v>14</v>
      </c>
      <c r="M4" s="90" t="s">
        <v>15</v>
      </c>
      <c r="N4" s="90" t="s">
        <v>16</v>
      </c>
      <c r="O4" s="90" t="s">
        <v>17</v>
      </c>
      <c r="P4" s="90" t="s">
        <v>18</v>
      </c>
      <c r="Q4" s="90" t="s">
        <v>19</v>
      </c>
      <c r="R4" s="90" t="s">
        <v>20</v>
      </c>
      <c r="S4" s="90" t="s">
        <v>21</v>
      </c>
      <c r="T4" s="90" t="s">
        <v>22</v>
      </c>
      <c r="U4" s="90" t="s">
        <v>23</v>
      </c>
      <c r="V4" s="90" t="s">
        <v>24</v>
      </c>
      <c r="W4" s="90" t="s">
        <v>25</v>
      </c>
      <c r="X4" s="90" t="s">
        <v>26</v>
      </c>
      <c r="Y4" s="90" t="s">
        <v>27</v>
      </c>
      <c r="Z4" s="90" t="s">
        <v>28</v>
      </c>
      <c r="AA4" s="13" t="s">
        <v>29</v>
      </c>
      <c r="AB4" s="24" t="s">
        <v>30</v>
      </c>
      <c r="AC4" s="26" t="s">
        <v>31</v>
      </c>
      <c r="AD4" s="24" t="s">
        <v>32</v>
      </c>
    </row>
    <row r="5" spans="1:48" s="37" customFormat="1">
      <c r="A5" s="28" t="s">
        <v>33</v>
      </c>
      <c r="B5" s="29"/>
      <c r="C5" s="30"/>
      <c r="D5" s="31"/>
      <c r="E5" s="31"/>
      <c r="F5" s="31"/>
      <c r="G5" s="31"/>
      <c r="H5" s="32"/>
      <c r="I5" s="32"/>
      <c r="J5" s="91"/>
      <c r="K5" s="91"/>
      <c r="L5" s="91"/>
      <c r="M5" s="91"/>
      <c r="N5" s="92"/>
      <c r="O5" s="92"/>
      <c r="P5" s="92"/>
      <c r="Q5" s="92"/>
      <c r="R5" s="93"/>
      <c r="S5" s="93"/>
      <c r="T5" s="93"/>
      <c r="U5" s="93"/>
      <c r="V5" s="93"/>
      <c r="W5" s="93"/>
      <c r="X5" s="93"/>
      <c r="Y5" s="93"/>
      <c r="Z5" s="93"/>
      <c r="AA5" s="33"/>
      <c r="AB5" s="34"/>
      <c r="AC5" s="35"/>
      <c r="AD5" s="36"/>
    </row>
    <row r="6" spans="1:48" ht="12.75">
      <c r="A6" s="28" t="s">
        <v>34</v>
      </c>
      <c r="B6" s="38" t="s">
        <v>50</v>
      </c>
      <c r="C6" s="39"/>
      <c r="D6" s="40"/>
      <c r="E6" s="40"/>
      <c r="F6" s="40"/>
      <c r="G6" s="40"/>
      <c r="H6" s="41"/>
      <c r="I6" s="41"/>
      <c r="J6" s="94"/>
      <c r="K6" s="94"/>
      <c r="L6" s="94"/>
      <c r="M6" s="94"/>
      <c r="N6" s="95"/>
      <c r="O6" s="96"/>
      <c r="P6" s="96"/>
      <c r="Q6" s="96"/>
      <c r="R6" s="97"/>
      <c r="S6" s="97"/>
      <c r="T6" s="97"/>
      <c r="U6" s="97"/>
      <c r="V6" s="97"/>
      <c r="W6" s="97"/>
      <c r="X6" s="97"/>
      <c r="Y6" s="97"/>
      <c r="Z6" s="97"/>
      <c r="AA6" s="42"/>
      <c r="AB6" s="43"/>
      <c r="AC6" s="44"/>
      <c r="AD6" s="45"/>
    </row>
    <row r="7" spans="1:48" s="50" customFormat="1" ht="12.75">
      <c r="A7" s="46" t="s">
        <v>35</v>
      </c>
      <c r="B7" s="47"/>
      <c r="C7" s="77" t="s">
        <v>51</v>
      </c>
      <c r="D7" s="79">
        <v>1344</v>
      </c>
      <c r="E7" s="79">
        <v>1298</v>
      </c>
      <c r="F7" s="79">
        <v>1290</v>
      </c>
      <c r="G7" s="79">
        <v>1308</v>
      </c>
      <c r="H7" s="79">
        <v>1456</v>
      </c>
      <c r="I7" s="79">
        <v>1591</v>
      </c>
      <c r="J7" s="98">
        <v>1603</v>
      </c>
      <c r="K7" s="98">
        <v>1586</v>
      </c>
      <c r="L7" s="98">
        <v>1558</v>
      </c>
      <c r="M7" s="98">
        <v>1570</v>
      </c>
      <c r="N7" s="98">
        <v>1585</v>
      </c>
      <c r="O7" s="98">
        <v>1558</v>
      </c>
      <c r="P7" s="98">
        <v>1499</v>
      </c>
      <c r="Q7" s="98">
        <v>1516</v>
      </c>
      <c r="R7" s="98">
        <v>1548</v>
      </c>
      <c r="S7" s="98">
        <v>1439</v>
      </c>
      <c r="T7" s="98">
        <v>1434</v>
      </c>
      <c r="U7" s="98">
        <v>1568</v>
      </c>
      <c r="V7" s="98">
        <v>1621</v>
      </c>
      <c r="W7" s="98">
        <v>1662</v>
      </c>
      <c r="X7" s="98">
        <v>1655</v>
      </c>
      <c r="Y7" s="98">
        <v>1616</v>
      </c>
      <c r="Z7" s="98">
        <v>1458</v>
      </c>
      <c r="AA7" s="79">
        <v>1398</v>
      </c>
      <c r="AB7" s="48">
        <f>SUM(D7:AA7)</f>
        <v>36161</v>
      </c>
      <c r="AC7" s="80">
        <f>AVERAGE(D7:AA7)/MAX(D7:AA7)</f>
        <v>0.9065633774568792</v>
      </c>
      <c r="AD7" s="81">
        <f>MAX(J7:Z7)</f>
        <v>1662</v>
      </c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48" s="50" customFormat="1" ht="12.75">
      <c r="A8" s="46"/>
      <c r="B8" s="47"/>
      <c r="C8" s="77" t="s">
        <v>52</v>
      </c>
      <c r="D8" s="79">
        <v>334</v>
      </c>
      <c r="E8" s="79">
        <v>336</v>
      </c>
      <c r="F8" s="79">
        <v>332</v>
      </c>
      <c r="G8" s="79">
        <v>336</v>
      </c>
      <c r="H8" s="79">
        <v>331</v>
      </c>
      <c r="I8" s="79">
        <v>296</v>
      </c>
      <c r="J8" s="98">
        <v>284</v>
      </c>
      <c r="K8" s="98">
        <v>275</v>
      </c>
      <c r="L8" s="98">
        <v>274</v>
      </c>
      <c r="M8" s="98">
        <v>288</v>
      </c>
      <c r="N8" s="98">
        <v>298</v>
      </c>
      <c r="O8" s="98">
        <v>316</v>
      </c>
      <c r="P8" s="98">
        <v>315</v>
      </c>
      <c r="Q8" s="98">
        <v>308</v>
      </c>
      <c r="R8" s="98">
        <v>314</v>
      </c>
      <c r="S8" s="98">
        <v>318</v>
      </c>
      <c r="T8" s="98">
        <v>344</v>
      </c>
      <c r="U8" s="98">
        <v>366</v>
      </c>
      <c r="V8" s="98">
        <v>374</v>
      </c>
      <c r="W8" s="98">
        <v>399</v>
      </c>
      <c r="X8" s="98">
        <v>396</v>
      </c>
      <c r="Y8" s="98">
        <v>399</v>
      </c>
      <c r="Z8" s="98">
        <v>392</v>
      </c>
      <c r="AA8" s="79">
        <v>381</v>
      </c>
      <c r="AB8" s="48">
        <f t="shared" ref="AB8:AB26" si="0">SUM(D8:AA8)</f>
        <v>8006</v>
      </c>
      <c r="AC8" s="80">
        <f t="shared" ref="AC8:AC26" si="1">AVERAGE(D8:AA8)/MAX(D8:AA8)</f>
        <v>0.83604845446950704</v>
      </c>
      <c r="AD8" s="81">
        <f>MAX(J8:Z8)</f>
        <v>399</v>
      </c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s="37" customFormat="1" ht="15" customHeight="1">
      <c r="A9" s="54">
        <v>2.1</v>
      </c>
      <c r="B9" s="47"/>
      <c r="C9" s="77" t="s">
        <v>53</v>
      </c>
      <c r="D9" s="207">
        <v>1120</v>
      </c>
      <c r="E9" s="207">
        <v>1076</v>
      </c>
      <c r="F9" s="207">
        <v>1073</v>
      </c>
      <c r="G9" s="207">
        <v>1064</v>
      </c>
      <c r="H9" s="207">
        <v>1195</v>
      </c>
      <c r="I9" s="207">
        <v>1327</v>
      </c>
      <c r="J9" s="207">
        <v>1350</v>
      </c>
      <c r="K9" s="207">
        <v>1328</v>
      </c>
      <c r="L9" s="207">
        <v>1320</v>
      </c>
      <c r="M9" s="207">
        <v>1366</v>
      </c>
      <c r="N9" s="207">
        <v>1330</v>
      </c>
      <c r="O9" s="207">
        <v>1319</v>
      </c>
      <c r="P9" s="207">
        <v>1301</v>
      </c>
      <c r="Q9" s="207">
        <v>1304</v>
      </c>
      <c r="R9" s="207">
        <v>1303</v>
      </c>
      <c r="S9" s="207">
        <v>1410</v>
      </c>
      <c r="T9" s="207">
        <v>1546</v>
      </c>
      <c r="U9" s="207">
        <v>1513</v>
      </c>
      <c r="V9" s="207">
        <v>1565</v>
      </c>
      <c r="W9" s="207">
        <v>1601</v>
      </c>
      <c r="X9" s="207">
        <v>1894</v>
      </c>
      <c r="Y9" s="207">
        <v>1805</v>
      </c>
      <c r="Z9" s="207">
        <v>1679</v>
      </c>
      <c r="AA9" s="207">
        <v>1601</v>
      </c>
      <c r="AB9" s="48">
        <f t="shared" si="0"/>
        <v>33390</v>
      </c>
      <c r="AC9" s="80">
        <f t="shared" si="1"/>
        <v>0.73455649419218583</v>
      </c>
      <c r="AD9" s="81">
        <f t="shared" ref="AD9:AD26" si="2">MAX(J9:Z9)</f>
        <v>1894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</row>
    <row r="10" spans="1:48" s="37" customFormat="1" ht="15" customHeight="1">
      <c r="A10" s="54"/>
      <c r="B10" s="47"/>
      <c r="C10" s="77" t="s">
        <v>54</v>
      </c>
      <c r="D10" s="79">
        <v>598</v>
      </c>
      <c r="E10" s="79">
        <v>582</v>
      </c>
      <c r="F10" s="79">
        <v>578</v>
      </c>
      <c r="G10" s="79">
        <v>593</v>
      </c>
      <c r="H10" s="79">
        <v>692</v>
      </c>
      <c r="I10" s="79">
        <v>792</v>
      </c>
      <c r="J10" s="98">
        <v>935</v>
      </c>
      <c r="K10" s="98">
        <v>1079</v>
      </c>
      <c r="L10" s="98">
        <v>1110</v>
      </c>
      <c r="M10" s="98">
        <v>1086</v>
      </c>
      <c r="N10" s="98">
        <v>1076</v>
      </c>
      <c r="O10" s="98">
        <v>1058</v>
      </c>
      <c r="P10" s="98">
        <v>1116</v>
      </c>
      <c r="Q10" s="98">
        <v>1091</v>
      </c>
      <c r="R10" s="98">
        <v>1337</v>
      </c>
      <c r="S10" s="98">
        <v>1543</v>
      </c>
      <c r="T10" s="98">
        <v>222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79">
        <v>0</v>
      </c>
      <c r="AB10" s="48">
        <f t="shared" si="0"/>
        <v>15488</v>
      </c>
      <c r="AC10" s="80">
        <f t="shared" si="1"/>
        <v>0.41823287967163536</v>
      </c>
      <c r="AD10" s="81">
        <f t="shared" si="2"/>
        <v>1543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8" ht="12.75">
      <c r="A11" s="56" t="s">
        <v>36</v>
      </c>
      <c r="B11" s="47"/>
      <c r="C11" s="78" t="s">
        <v>55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79">
        <v>0</v>
      </c>
      <c r="AB11" s="48">
        <f t="shared" si="0"/>
        <v>0</v>
      </c>
      <c r="AC11" s="80">
        <v>0</v>
      </c>
      <c r="AD11" s="81">
        <f t="shared" si="2"/>
        <v>0</v>
      </c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</row>
    <row r="12" spans="1:48" ht="12.75">
      <c r="A12" s="56"/>
      <c r="B12" s="47"/>
      <c r="C12" s="77" t="s">
        <v>56</v>
      </c>
      <c r="D12" s="208">
        <v>895</v>
      </c>
      <c r="E12" s="208">
        <v>860</v>
      </c>
      <c r="F12" s="208">
        <v>876</v>
      </c>
      <c r="G12" s="208">
        <v>968</v>
      </c>
      <c r="H12" s="208">
        <v>1093</v>
      </c>
      <c r="I12" s="208">
        <v>1294</v>
      </c>
      <c r="J12" s="208">
        <v>1436</v>
      </c>
      <c r="K12" s="208">
        <v>1559</v>
      </c>
      <c r="L12" s="208">
        <v>1667</v>
      </c>
      <c r="M12" s="208">
        <v>1652</v>
      </c>
      <c r="N12" s="208">
        <v>1650</v>
      </c>
      <c r="O12" s="208">
        <v>1602</v>
      </c>
      <c r="P12" s="208">
        <v>1579</v>
      </c>
      <c r="Q12" s="208">
        <v>1590</v>
      </c>
      <c r="R12" s="208">
        <v>1614</v>
      </c>
      <c r="S12" s="208">
        <v>1604</v>
      </c>
      <c r="T12" s="208">
        <v>1559</v>
      </c>
      <c r="U12" s="208">
        <v>1506</v>
      </c>
      <c r="V12" s="208">
        <v>1458</v>
      </c>
      <c r="W12" s="208">
        <v>1332</v>
      </c>
      <c r="X12" s="208">
        <v>1320</v>
      </c>
      <c r="Y12" s="208">
        <v>1351</v>
      </c>
      <c r="Z12" s="208">
        <v>1254</v>
      </c>
      <c r="AA12" s="208">
        <v>1142</v>
      </c>
      <c r="AB12" s="48">
        <f>SUM(D12:AA12)</f>
        <v>32861</v>
      </c>
      <c r="AC12" s="80">
        <f t="shared" si="1"/>
        <v>0.82136072785442904</v>
      </c>
      <c r="AD12" s="81">
        <f>MAX(J12:Z12)</f>
        <v>1667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</row>
    <row r="13" spans="1:48" ht="12.75">
      <c r="A13" s="56" t="s">
        <v>37</v>
      </c>
      <c r="B13" s="47"/>
      <c r="C13" s="77" t="s">
        <v>57</v>
      </c>
      <c r="D13" s="209">
        <v>962</v>
      </c>
      <c r="E13" s="209">
        <v>877</v>
      </c>
      <c r="F13" s="209">
        <v>868</v>
      </c>
      <c r="G13" s="209">
        <v>910</v>
      </c>
      <c r="H13" s="209">
        <v>1063</v>
      </c>
      <c r="I13" s="209">
        <v>1210</v>
      </c>
      <c r="J13" s="209">
        <v>1255</v>
      </c>
      <c r="K13" s="209">
        <v>1327</v>
      </c>
      <c r="L13" s="209">
        <v>1337</v>
      </c>
      <c r="M13" s="209">
        <v>1332</v>
      </c>
      <c r="N13" s="209">
        <v>1370</v>
      </c>
      <c r="O13" s="209">
        <v>1376</v>
      </c>
      <c r="P13" s="209">
        <v>1308</v>
      </c>
      <c r="Q13" s="209">
        <v>1316</v>
      </c>
      <c r="R13" s="209">
        <v>1163</v>
      </c>
      <c r="S13" s="209">
        <v>928</v>
      </c>
      <c r="T13" s="209">
        <v>1280</v>
      </c>
      <c r="U13" s="209">
        <v>1399</v>
      </c>
      <c r="V13" s="209">
        <v>1459</v>
      </c>
      <c r="W13" s="209">
        <v>1457</v>
      </c>
      <c r="X13" s="209">
        <v>1454</v>
      </c>
      <c r="Y13" s="209">
        <v>1358</v>
      </c>
      <c r="Z13" s="209">
        <v>1264</v>
      </c>
      <c r="AA13" s="209">
        <v>1170</v>
      </c>
      <c r="AB13" s="48">
        <f t="shared" si="0"/>
        <v>29443</v>
      </c>
      <c r="AC13" s="80">
        <f t="shared" si="1"/>
        <v>0.84084418551519313</v>
      </c>
      <c r="AD13" s="81">
        <f t="shared" si="2"/>
        <v>1459</v>
      </c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</row>
    <row r="14" spans="1:48" s="37" customFormat="1" ht="12.75">
      <c r="A14" s="28">
        <v>2.2000000000000002</v>
      </c>
      <c r="B14" s="47"/>
      <c r="C14" s="77" t="s">
        <v>58</v>
      </c>
      <c r="D14" s="210">
        <v>800</v>
      </c>
      <c r="E14" s="210">
        <v>750</v>
      </c>
      <c r="F14" s="210">
        <v>754</v>
      </c>
      <c r="G14" s="210">
        <v>778</v>
      </c>
      <c r="H14" s="210">
        <v>858</v>
      </c>
      <c r="I14" s="210">
        <v>1003</v>
      </c>
      <c r="J14" s="210">
        <v>1112</v>
      </c>
      <c r="K14" s="210">
        <v>1198</v>
      </c>
      <c r="L14" s="210">
        <v>1193</v>
      </c>
      <c r="M14" s="210">
        <v>1190</v>
      </c>
      <c r="N14" s="210">
        <v>1188</v>
      </c>
      <c r="O14" s="210">
        <v>1178</v>
      </c>
      <c r="P14" s="210">
        <v>1163</v>
      </c>
      <c r="Q14" s="210">
        <v>1198</v>
      </c>
      <c r="R14" s="210">
        <v>1300</v>
      </c>
      <c r="S14" s="210">
        <v>1452</v>
      </c>
      <c r="T14" s="210">
        <v>1276</v>
      </c>
      <c r="U14" s="210">
        <v>1268</v>
      </c>
      <c r="V14" s="210">
        <v>1247</v>
      </c>
      <c r="W14" s="210">
        <v>1259</v>
      </c>
      <c r="X14" s="210">
        <v>1201</v>
      </c>
      <c r="Y14" s="210">
        <v>1139</v>
      </c>
      <c r="Z14" s="210">
        <v>1016</v>
      </c>
      <c r="AA14" s="210">
        <v>938</v>
      </c>
      <c r="AB14" s="48">
        <f t="shared" si="0"/>
        <v>26459</v>
      </c>
      <c r="AC14" s="80">
        <f t="shared" si="1"/>
        <v>0.75926882460973366</v>
      </c>
      <c r="AD14" s="81">
        <f t="shared" si="2"/>
        <v>1452</v>
      </c>
    </row>
    <row r="15" spans="1:48" s="37" customFormat="1" ht="12.75">
      <c r="A15" s="28"/>
      <c r="B15" s="47"/>
      <c r="C15" s="78" t="s">
        <v>59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79">
        <v>0</v>
      </c>
      <c r="AB15" s="48">
        <f t="shared" si="0"/>
        <v>0</v>
      </c>
      <c r="AC15" s="80">
        <v>0</v>
      </c>
      <c r="AD15" s="81">
        <f t="shared" si="2"/>
        <v>0</v>
      </c>
    </row>
    <row r="16" spans="1:48" ht="12.75">
      <c r="A16" s="56" t="s">
        <v>38</v>
      </c>
      <c r="B16" s="47"/>
      <c r="C16" s="77" t="s">
        <v>60</v>
      </c>
      <c r="D16" s="209">
        <v>1122</v>
      </c>
      <c r="E16" s="209">
        <v>1100</v>
      </c>
      <c r="F16" s="209">
        <v>1098</v>
      </c>
      <c r="G16" s="209">
        <v>1111</v>
      </c>
      <c r="H16" s="209">
        <v>1277</v>
      </c>
      <c r="I16" s="209">
        <v>1561</v>
      </c>
      <c r="J16" s="209">
        <v>1873</v>
      </c>
      <c r="K16" s="209">
        <v>2143</v>
      </c>
      <c r="L16" s="209">
        <v>2296</v>
      </c>
      <c r="M16" s="209">
        <v>2321</v>
      </c>
      <c r="N16" s="209">
        <v>2352</v>
      </c>
      <c r="O16" s="209">
        <v>2268</v>
      </c>
      <c r="P16" s="209">
        <v>2236</v>
      </c>
      <c r="Q16" s="209">
        <v>2222</v>
      </c>
      <c r="R16" s="209">
        <v>2130</v>
      </c>
      <c r="S16" s="209">
        <v>1991</v>
      </c>
      <c r="T16" s="209">
        <v>2021</v>
      </c>
      <c r="U16" s="209">
        <v>1974</v>
      </c>
      <c r="V16" s="209">
        <v>1880</v>
      </c>
      <c r="W16" s="209">
        <v>1756</v>
      </c>
      <c r="X16" s="209">
        <v>1691</v>
      </c>
      <c r="Y16" s="209">
        <v>1585</v>
      </c>
      <c r="Z16" s="209">
        <v>1450</v>
      </c>
      <c r="AA16" s="209">
        <v>1364</v>
      </c>
      <c r="AB16" s="48">
        <f>SUM(D16:AA16)</f>
        <v>42822</v>
      </c>
      <c r="AC16" s="80">
        <f t="shared" si="1"/>
        <v>0.75860969387755106</v>
      </c>
      <c r="AD16" s="81">
        <f t="shared" si="2"/>
        <v>2352</v>
      </c>
    </row>
    <row r="17" spans="1:41" ht="12.75">
      <c r="A17" s="56"/>
      <c r="B17" s="47"/>
      <c r="C17" s="78" t="s">
        <v>61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79">
        <v>0</v>
      </c>
      <c r="AB17" s="48">
        <f t="shared" si="0"/>
        <v>0</v>
      </c>
      <c r="AC17" s="80">
        <v>0</v>
      </c>
      <c r="AD17" s="81">
        <f t="shared" si="2"/>
        <v>0</v>
      </c>
    </row>
    <row r="18" spans="1:41" ht="12.75">
      <c r="A18" s="56" t="s">
        <v>39</v>
      </c>
      <c r="B18" s="47"/>
      <c r="C18" s="77" t="s">
        <v>62</v>
      </c>
      <c r="D18" s="210">
        <v>298</v>
      </c>
      <c r="E18" s="210">
        <v>282</v>
      </c>
      <c r="F18" s="210">
        <v>278</v>
      </c>
      <c r="G18" s="210">
        <v>285</v>
      </c>
      <c r="H18" s="210">
        <v>326</v>
      </c>
      <c r="I18" s="210">
        <v>367</v>
      </c>
      <c r="J18" s="210">
        <v>388</v>
      </c>
      <c r="K18" s="210">
        <v>375</v>
      </c>
      <c r="L18" s="210">
        <v>376</v>
      </c>
      <c r="M18" s="210">
        <v>379</v>
      </c>
      <c r="N18" s="210">
        <v>378</v>
      </c>
      <c r="O18" s="210">
        <v>358</v>
      </c>
      <c r="P18" s="210">
        <v>326</v>
      </c>
      <c r="Q18" s="210">
        <v>341</v>
      </c>
      <c r="R18" s="210">
        <v>632</v>
      </c>
      <c r="S18" s="210">
        <v>993</v>
      </c>
      <c r="T18" s="210">
        <v>1028</v>
      </c>
      <c r="U18" s="210">
        <v>1109</v>
      </c>
      <c r="V18" s="210">
        <v>1159</v>
      </c>
      <c r="W18" s="210">
        <v>1222</v>
      </c>
      <c r="X18" s="210">
        <v>1251</v>
      </c>
      <c r="Y18" s="210">
        <v>1183</v>
      </c>
      <c r="Z18" s="210">
        <v>1106</v>
      </c>
      <c r="AA18" s="79">
        <v>948</v>
      </c>
      <c r="AB18" s="48">
        <f t="shared" si="0"/>
        <v>15388</v>
      </c>
      <c r="AC18" s="80">
        <f t="shared" si="1"/>
        <v>0.51252331468158807</v>
      </c>
      <c r="AD18" s="81">
        <f t="shared" si="2"/>
        <v>1251</v>
      </c>
      <c r="AE18" s="60"/>
    </row>
    <row r="19" spans="1:41" ht="12.75">
      <c r="A19" s="56" t="s">
        <v>40</v>
      </c>
      <c r="B19" s="47"/>
      <c r="C19" s="77" t="s">
        <v>63</v>
      </c>
      <c r="D19" s="209">
        <v>505</v>
      </c>
      <c r="E19" s="209">
        <v>498</v>
      </c>
      <c r="F19" s="209">
        <v>493</v>
      </c>
      <c r="G19" s="209">
        <v>514</v>
      </c>
      <c r="H19" s="209">
        <v>571</v>
      </c>
      <c r="I19" s="209">
        <v>582</v>
      </c>
      <c r="J19" s="209">
        <v>604</v>
      </c>
      <c r="K19" s="209">
        <v>619</v>
      </c>
      <c r="L19" s="209">
        <v>591</v>
      </c>
      <c r="M19" s="209">
        <v>552</v>
      </c>
      <c r="N19" s="209">
        <v>590</v>
      </c>
      <c r="O19" s="209">
        <v>574</v>
      </c>
      <c r="P19" s="209">
        <v>546</v>
      </c>
      <c r="Q19" s="209">
        <v>554</v>
      </c>
      <c r="R19" s="209">
        <v>339</v>
      </c>
      <c r="S19" s="209">
        <v>0</v>
      </c>
      <c r="T19" s="209">
        <v>0</v>
      </c>
      <c r="U19" s="209">
        <v>0</v>
      </c>
      <c r="V19" s="209">
        <v>0</v>
      </c>
      <c r="W19" s="209">
        <v>0</v>
      </c>
      <c r="X19" s="209">
        <v>0</v>
      </c>
      <c r="Y19" s="209">
        <v>0</v>
      </c>
      <c r="Z19" s="209">
        <v>0</v>
      </c>
      <c r="AA19" s="209">
        <v>0</v>
      </c>
      <c r="AB19" s="48">
        <f t="shared" si="0"/>
        <v>8132</v>
      </c>
      <c r="AC19" s="80">
        <f t="shared" si="1"/>
        <v>0.54738826063543344</v>
      </c>
      <c r="AD19" s="81">
        <f t="shared" si="2"/>
        <v>619</v>
      </c>
    </row>
    <row r="20" spans="1:41" ht="12.75">
      <c r="A20" s="56" t="s">
        <v>41</v>
      </c>
      <c r="B20" s="47"/>
      <c r="C20" s="77" t="s">
        <v>64</v>
      </c>
      <c r="D20" s="210">
        <v>391</v>
      </c>
      <c r="E20" s="210">
        <v>378</v>
      </c>
      <c r="F20" s="210">
        <v>367</v>
      </c>
      <c r="G20" s="210">
        <v>374</v>
      </c>
      <c r="H20" s="210">
        <v>438</v>
      </c>
      <c r="I20" s="210">
        <v>541</v>
      </c>
      <c r="J20" s="210">
        <v>670</v>
      </c>
      <c r="K20" s="210">
        <v>774</v>
      </c>
      <c r="L20" s="210">
        <v>746</v>
      </c>
      <c r="M20" s="210">
        <v>714</v>
      </c>
      <c r="N20" s="210">
        <v>694</v>
      </c>
      <c r="O20" s="210">
        <v>683</v>
      </c>
      <c r="P20" s="210">
        <v>691</v>
      </c>
      <c r="Q20" s="210">
        <v>682</v>
      </c>
      <c r="R20" s="210">
        <v>692</v>
      </c>
      <c r="S20" s="210">
        <v>619</v>
      </c>
      <c r="T20" s="210">
        <v>1326</v>
      </c>
      <c r="U20" s="210">
        <v>1440</v>
      </c>
      <c r="V20" s="210">
        <v>1416</v>
      </c>
      <c r="W20" s="210">
        <v>1314</v>
      </c>
      <c r="X20" s="210">
        <v>979</v>
      </c>
      <c r="Y20" s="210">
        <v>760</v>
      </c>
      <c r="Z20" s="210">
        <v>715</v>
      </c>
      <c r="AA20" s="210">
        <v>672</v>
      </c>
      <c r="AB20" s="48">
        <f t="shared" si="0"/>
        <v>18076</v>
      </c>
      <c r="AC20" s="80">
        <f t="shared" si="1"/>
        <v>0.52303240740740742</v>
      </c>
      <c r="AD20" s="81">
        <f t="shared" si="2"/>
        <v>1440</v>
      </c>
    </row>
    <row r="21" spans="1:41" ht="12.75">
      <c r="A21" s="56"/>
      <c r="B21" s="47"/>
      <c r="C21" s="89" t="s">
        <v>66</v>
      </c>
      <c r="D21" s="107">
        <v>115.2</v>
      </c>
      <c r="E21" s="107">
        <v>112.8</v>
      </c>
      <c r="F21" s="107">
        <v>111.6</v>
      </c>
      <c r="G21" s="107">
        <v>109.2</v>
      </c>
      <c r="H21" s="107">
        <v>112.8</v>
      </c>
      <c r="I21" s="107">
        <v>111.6</v>
      </c>
      <c r="J21" s="107">
        <v>104.4</v>
      </c>
      <c r="K21" s="107">
        <v>100.8</v>
      </c>
      <c r="L21" s="107">
        <v>102</v>
      </c>
      <c r="M21" s="107">
        <v>99.6</v>
      </c>
      <c r="N21" s="107">
        <v>102</v>
      </c>
      <c r="O21" s="107">
        <v>94.8</v>
      </c>
      <c r="P21" s="107">
        <v>92.4</v>
      </c>
      <c r="Q21" s="107">
        <v>94.8</v>
      </c>
      <c r="R21" s="107">
        <v>96</v>
      </c>
      <c r="S21" s="107">
        <v>92.4</v>
      </c>
      <c r="T21" s="107">
        <v>88.8</v>
      </c>
      <c r="U21" s="107">
        <v>81.599999999999994</v>
      </c>
      <c r="V21" s="107">
        <v>86.4</v>
      </c>
      <c r="W21" s="107">
        <v>87.6</v>
      </c>
      <c r="X21" s="107">
        <v>86.4</v>
      </c>
      <c r="Y21" s="107">
        <v>92.4</v>
      </c>
      <c r="Z21" s="107">
        <v>91.2</v>
      </c>
      <c r="AA21" s="107">
        <v>91.2</v>
      </c>
      <c r="AB21" s="48">
        <f>SUM(D21:AA21)</f>
        <v>2357.9999999999995</v>
      </c>
      <c r="AC21" s="80">
        <f t="shared" si="1"/>
        <v>0.85286458333333315</v>
      </c>
      <c r="AD21" s="81">
        <f t="shared" si="2"/>
        <v>104.4</v>
      </c>
    </row>
    <row r="22" spans="1:41" ht="12.75">
      <c r="A22" s="56"/>
      <c r="B22" s="47"/>
      <c r="C22" s="89" t="s">
        <v>67</v>
      </c>
      <c r="D22" s="107">
        <v>75.599999999999994</v>
      </c>
      <c r="E22" s="107">
        <v>69.599999999999994</v>
      </c>
      <c r="F22" s="107">
        <v>73.2</v>
      </c>
      <c r="G22" s="107">
        <v>76.8</v>
      </c>
      <c r="H22" s="107">
        <v>74.400000000000006</v>
      </c>
      <c r="I22" s="107">
        <v>72</v>
      </c>
      <c r="J22" s="107">
        <v>67.2</v>
      </c>
      <c r="K22" s="107">
        <v>56.4</v>
      </c>
      <c r="L22" s="107">
        <v>57.6</v>
      </c>
      <c r="M22" s="107">
        <v>57.6</v>
      </c>
      <c r="N22" s="107">
        <v>55.2</v>
      </c>
      <c r="O22" s="107">
        <v>61.2</v>
      </c>
      <c r="P22" s="107">
        <v>57.6</v>
      </c>
      <c r="Q22" s="107">
        <v>63.6</v>
      </c>
      <c r="R22" s="107">
        <v>61.2</v>
      </c>
      <c r="S22" s="107">
        <v>64.8</v>
      </c>
      <c r="T22" s="107">
        <v>69.599999999999994</v>
      </c>
      <c r="U22" s="107">
        <v>87.6</v>
      </c>
      <c r="V22" s="107">
        <v>88.8</v>
      </c>
      <c r="W22" s="107">
        <v>93.6</v>
      </c>
      <c r="X22" s="107">
        <v>104.4</v>
      </c>
      <c r="Y22" s="107">
        <v>106.8</v>
      </c>
      <c r="Z22" s="107">
        <v>100.8</v>
      </c>
      <c r="AA22" s="107">
        <v>98.4</v>
      </c>
      <c r="AB22" s="48">
        <f t="shared" si="0"/>
        <v>1794</v>
      </c>
      <c r="AC22" s="80">
        <f t="shared" si="1"/>
        <v>0.69990636704119857</v>
      </c>
      <c r="AD22" s="81">
        <f t="shared" si="2"/>
        <v>106.8</v>
      </c>
    </row>
    <row r="23" spans="1:41" ht="12.75">
      <c r="A23" s="56"/>
      <c r="B23" s="47"/>
      <c r="C23" s="89" t="s">
        <v>68</v>
      </c>
      <c r="D23" s="107">
        <v>20.399999999999999</v>
      </c>
      <c r="E23" s="107">
        <v>21.06</v>
      </c>
      <c r="F23" s="107">
        <v>20.58</v>
      </c>
      <c r="G23" s="107">
        <v>20.58</v>
      </c>
      <c r="H23" s="107">
        <v>21.3</v>
      </c>
      <c r="I23" s="107">
        <v>21.24</v>
      </c>
      <c r="J23" s="107">
        <v>21.72</v>
      </c>
      <c r="K23" s="107">
        <v>22.74</v>
      </c>
      <c r="L23" s="107">
        <v>20.88</v>
      </c>
      <c r="M23" s="107">
        <v>19.920000000000002</v>
      </c>
      <c r="N23" s="107">
        <v>23.28</v>
      </c>
      <c r="O23" s="107">
        <v>26.34</v>
      </c>
      <c r="P23" s="107">
        <v>23.04</v>
      </c>
      <c r="Q23" s="107">
        <v>24.06</v>
      </c>
      <c r="R23" s="107">
        <v>25.98</v>
      </c>
      <c r="S23" s="107">
        <v>26.28</v>
      </c>
      <c r="T23" s="107">
        <v>26.34</v>
      </c>
      <c r="U23" s="107">
        <v>23.22</v>
      </c>
      <c r="V23" s="107">
        <v>24.12</v>
      </c>
      <c r="W23" s="107">
        <v>22.86</v>
      </c>
      <c r="X23" s="107">
        <v>22.45</v>
      </c>
      <c r="Y23" s="107">
        <v>21.56</v>
      </c>
      <c r="Z23" s="107">
        <v>21.2</v>
      </c>
      <c r="AA23" s="107">
        <v>20.94</v>
      </c>
      <c r="AB23" s="48">
        <f t="shared" si="0"/>
        <v>542.09000000000015</v>
      </c>
      <c r="AC23" s="80">
        <f t="shared" si="1"/>
        <v>0.85752024803847149</v>
      </c>
      <c r="AD23" s="81">
        <f t="shared" si="2"/>
        <v>26.34</v>
      </c>
    </row>
    <row r="24" spans="1:41" ht="12.75">
      <c r="A24" s="56"/>
      <c r="B24" s="47"/>
      <c r="C24" s="89" t="s">
        <v>69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0.01</v>
      </c>
      <c r="AB24" s="48">
        <f t="shared" si="0"/>
        <v>0.01</v>
      </c>
      <c r="AC24" s="80">
        <f t="shared" si="1"/>
        <v>4.1666666666666671E-2</v>
      </c>
      <c r="AD24" s="81">
        <f t="shared" si="2"/>
        <v>0</v>
      </c>
    </row>
    <row r="25" spans="1:41" ht="12.75">
      <c r="A25" s="56"/>
      <c r="B25" s="47"/>
      <c r="C25" s="89" t="s">
        <v>70</v>
      </c>
      <c r="D25" s="107">
        <v>66</v>
      </c>
      <c r="E25" s="107">
        <v>66</v>
      </c>
      <c r="F25" s="107">
        <v>64</v>
      </c>
      <c r="G25" s="107">
        <v>66</v>
      </c>
      <c r="H25" s="107">
        <v>68</v>
      </c>
      <c r="I25" s="107">
        <v>64</v>
      </c>
      <c r="J25" s="107">
        <v>68</v>
      </c>
      <c r="K25" s="107">
        <v>60</v>
      </c>
      <c r="L25" s="107">
        <v>58</v>
      </c>
      <c r="M25" s="107">
        <v>60</v>
      </c>
      <c r="N25" s="107">
        <v>60</v>
      </c>
      <c r="O25" s="107">
        <v>60</v>
      </c>
      <c r="P25" s="107">
        <v>54</v>
      </c>
      <c r="Q25" s="107">
        <v>56</v>
      </c>
      <c r="R25" s="107">
        <v>58</v>
      </c>
      <c r="S25" s="107">
        <v>66</v>
      </c>
      <c r="T25" s="107">
        <v>76</v>
      </c>
      <c r="U25" s="107">
        <v>78</v>
      </c>
      <c r="V25" s="107">
        <v>76</v>
      </c>
      <c r="W25" s="107">
        <v>80</v>
      </c>
      <c r="X25" s="107">
        <v>86</v>
      </c>
      <c r="Y25" s="107">
        <v>84</v>
      </c>
      <c r="Z25" s="107">
        <v>86</v>
      </c>
      <c r="AA25" s="107">
        <v>80</v>
      </c>
      <c r="AB25" s="48">
        <f t="shared" si="0"/>
        <v>1640</v>
      </c>
      <c r="AC25" s="80">
        <f t="shared" si="1"/>
        <v>0.79457364341085268</v>
      </c>
      <c r="AD25" s="81">
        <f t="shared" si="2"/>
        <v>86</v>
      </c>
    </row>
    <row r="26" spans="1:41" ht="12.75">
      <c r="A26" s="56"/>
      <c r="B26" s="47"/>
      <c r="C26" s="89" t="s">
        <v>71</v>
      </c>
      <c r="D26" s="107">
        <v>65.52</v>
      </c>
      <c r="E26" s="107">
        <v>63.72</v>
      </c>
      <c r="F26" s="107">
        <v>61.38</v>
      </c>
      <c r="G26" s="107">
        <v>59.28</v>
      </c>
      <c r="H26" s="107">
        <v>57</v>
      </c>
      <c r="I26" s="107">
        <v>58.32</v>
      </c>
      <c r="J26" s="107">
        <v>58.32</v>
      </c>
      <c r="K26" s="107">
        <v>58.8</v>
      </c>
      <c r="L26" s="107">
        <v>53.64</v>
      </c>
      <c r="M26" s="107">
        <v>49.8</v>
      </c>
      <c r="N26" s="107">
        <v>44.76</v>
      </c>
      <c r="O26" s="107">
        <v>40.44</v>
      </c>
      <c r="P26" s="107">
        <v>41.28</v>
      </c>
      <c r="Q26" s="107">
        <v>46.86</v>
      </c>
      <c r="R26" s="107">
        <v>51.24</v>
      </c>
      <c r="S26" s="107">
        <v>50.1</v>
      </c>
      <c r="T26" s="107">
        <v>47.82</v>
      </c>
      <c r="U26" s="107">
        <v>53.82</v>
      </c>
      <c r="V26" s="107">
        <v>56.76</v>
      </c>
      <c r="W26" s="107">
        <v>57.84</v>
      </c>
      <c r="X26" s="107">
        <v>62.88</v>
      </c>
      <c r="Y26" s="107">
        <v>969</v>
      </c>
      <c r="Z26" s="107">
        <v>70.319999999999993</v>
      </c>
      <c r="AA26" s="107">
        <v>69.72</v>
      </c>
      <c r="AB26" s="48">
        <f t="shared" si="0"/>
        <v>2248.62</v>
      </c>
      <c r="AC26" s="80">
        <f t="shared" si="1"/>
        <v>9.6689886480908149E-2</v>
      </c>
      <c r="AD26" s="81">
        <f t="shared" si="2"/>
        <v>969</v>
      </c>
    </row>
    <row r="27" spans="1:41" s="27" customFormat="1" ht="12.75">
      <c r="A27" s="61" t="s">
        <v>42</v>
      </c>
      <c r="B27" s="51"/>
      <c r="C27" s="52"/>
      <c r="D27" s="82"/>
      <c r="E27" s="82"/>
      <c r="F27" s="82"/>
      <c r="G27" s="82"/>
      <c r="H27" s="83"/>
      <c r="I27" s="83"/>
      <c r="J27" s="99"/>
      <c r="K27" s="99"/>
      <c r="L27" s="99"/>
      <c r="M27" s="99"/>
      <c r="N27" s="99"/>
      <c r="O27" s="99"/>
      <c r="P27" s="99"/>
      <c r="Q27" s="99"/>
      <c r="R27" s="100"/>
      <c r="S27" s="100"/>
      <c r="T27" s="100"/>
      <c r="U27" s="100"/>
      <c r="V27" s="100"/>
      <c r="W27" s="100"/>
      <c r="X27" s="99"/>
      <c r="Y27" s="99"/>
      <c r="Z27" s="99"/>
      <c r="AA27" s="82"/>
      <c r="AB27" s="53"/>
      <c r="AC27" s="80"/>
      <c r="AD27" s="81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</row>
    <row r="28" spans="1:41" ht="12.75">
      <c r="B28" s="57" t="s">
        <v>65</v>
      </c>
      <c r="C28" s="58"/>
      <c r="D28" s="84">
        <f>SUM(D7:D26)</f>
        <v>8711.7200000000012</v>
      </c>
      <c r="E28" s="84">
        <f t="shared" ref="E28:AA28" si="3">SUM(E7:E26)</f>
        <v>8370.1799999999985</v>
      </c>
      <c r="F28" s="84">
        <f t="shared" si="3"/>
        <v>8337.76</v>
      </c>
      <c r="G28" s="84">
        <f t="shared" si="3"/>
        <v>8572.86</v>
      </c>
      <c r="H28" s="84">
        <f t="shared" si="3"/>
        <v>9633.4999999999982</v>
      </c>
      <c r="I28" s="84">
        <f t="shared" si="3"/>
        <v>10891.16</v>
      </c>
      <c r="J28" s="101">
        <f t="shared" si="3"/>
        <v>11829.64</v>
      </c>
      <c r="K28" s="101">
        <f t="shared" si="3"/>
        <v>12561.739999999998</v>
      </c>
      <c r="L28" s="101">
        <f t="shared" si="3"/>
        <v>12760.119999999999</v>
      </c>
      <c r="M28" s="101">
        <f t="shared" si="3"/>
        <v>12736.92</v>
      </c>
      <c r="N28" s="101">
        <f t="shared" si="3"/>
        <v>12796.240000000002</v>
      </c>
      <c r="O28" s="101">
        <f t="shared" si="3"/>
        <v>12572.78</v>
      </c>
      <c r="P28" s="101">
        <f>SUM(P7:P26)</f>
        <v>12348.320000000002</v>
      </c>
      <c r="Q28" s="101">
        <f t="shared" si="3"/>
        <v>12407.32</v>
      </c>
      <c r="R28" s="101">
        <f t="shared" si="3"/>
        <v>12664.42</v>
      </c>
      <c r="S28" s="101">
        <f t="shared" si="3"/>
        <v>12596.58</v>
      </c>
      <c r="T28" s="101">
        <f t="shared" si="3"/>
        <v>12344.56</v>
      </c>
      <c r="U28" s="101">
        <f t="shared" si="3"/>
        <v>12467.24</v>
      </c>
      <c r="V28" s="101">
        <f t="shared" si="3"/>
        <v>12511.08</v>
      </c>
      <c r="W28" s="101">
        <f t="shared" si="3"/>
        <v>12343.900000000001</v>
      </c>
      <c r="X28" s="101">
        <f t="shared" si="3"/>
        <v>12203.13</v>
      </c>
      <c r="Y28" s="101">
        <f t="shared" si="3"/>
        <v>12469.759999999998</v>
      </c>
      <c r="Z28" s="101">
        <f t="shared" si="3"/>
        <v>10703.52</v>
      </c>
      <c r="AA28" s="84">
        <f t="shared" si="3"/>
        <v>9974.27</v>
      </c>
      <c r="AB28" s="84">
        <f t="shared" ref="AB28:AD28" si="4">SUM(AB7:AB26)</f>
        <v>274808.72000000003</v>
      </c>
      <c r="AC28" s="84">
        <f t="shared" si="4"/>
        <v>11.001650015342971</v>
      </c>
      <c r="AD28" s="84">
        <f t="shared" si="4"/>
        <v>17030.54</v>
      </c>
    </row>
    <row r="29" spans="1:41" ht="12.75">
      <c r="A29" s="5"/>
      <c r="B29" s="51"/>
      <c r="C29" s="52"/>
      <c r="D29" s="85"/>
      <c r="E29" s="85"/>
      <c r="F29" s="85"/>
      <c r="G29" s="85"/>
      <c r="H29" s="86"/>
      <c r="I29" s="86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1"/>
      <c r="V29" s="101"/>
      <c r="W29" s="101"/>
      <c r="X29" s="102"/>
      <c r="Y29" s="102"/>
      <c r="Z29" s="102"/>
      <c r="AA29" s="85"/>
      <c r="AB29" s="53"/>
      <c r="AC29" s="80"/>
      <c r="AD29" s="81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</row>
    <row r="30" spans="1:41" ht="12" customHeight="1" thickBot="1">
      <c r="A30" s="5"/>
      <c r="B30" s="62"/>
      <c r="C30" s="63"/>
      <c r="D30" s="64"/>
      <c r="E30" s="64"/>
      <c r="F30" s="64"/>
      <c r="G30" s="64"/>
      <c r="H30" s="65"/>
      <c r="I30" s="65"/>
      <c r="J30" s="103"/>
      <c r="K30" s="103"/>
      <c r="L30" s="103"/>
      <c r="M30" s="103"/>
      <c r="N30" s="104"/>
      <c r="O30" s="104"/>
      <c r="P30" s="104"/>
      <c r="Q30" s="104"/>
      <c r="R30" s="105"/>
      <c r="S30" s="105"/>
      <c r="T30" s="105"/>
      <c r="U30" s="105"/>
      <c r="V30" s="105"/>
      <c r="W30" s="105"/>
      <c r="X30" s="106"/>
      <c r="Y30" s="106"/>
      <c r="Z30" s="106"/>
      <c r="AA30" s="66"/>
      <c r="AB30" s="66"/>
      <c r="AC30" s="87"/>
      <c r="AD30" s="88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</row>
    <row r="31" spans="1:41" ht="12" customHeight="1">
      <c r="A31" s="5"/>
      <c r="B31"/>
      <c r="C31" s="6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</row>
    <row r="32" spans="1:41" ht="12" customHeight="1">
      <c r="A32" s="5"/>
      <c r="C32" s="6"/>
      <c r="D32" s="203"/>
      <c r="E32" s="203"/>
      <c r="F32" s="203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70"/>
      <c r="V32"/>
      <c r="W32"/>
      <c r="X32"/>
      <c r="Y32"/>
      <c r="Z32"/>
      <c r="AA32"/>
      <c r="AB32"/>
      <c r="AC32"/>
      <c r="AD32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</row>
    <row r="33" spans="1:41" ht="12" customHeight="1">
      <c r="A33" s="5"/>
      <c r="B33"/>
      <c r="C33" s="6"/>
      <c r="D33" s="203"/>
      <c r="E33" s="203"/>
      <c r="F33" s="203"/>
      <c r="G33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5" t="s">
        <v>43</v>
      </c>
      <c r="U33" s="72"/>
      <c r="V33" s="73"/>
      <c r="W33" s="204"/>
      <c r="X33" s="204"/>
      <c r="Y33" s="204"/>
      <c r="Z33" s="204"/>
      <c r="AA33" s="204"/>
      <c r="AB33" s="204"/>
      <c r="AC33" s="204"/>
      <c r="AD33" s="204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</row>
    <row r="34" spans="1:41" ht="20.25" customHeight="1">
      <c r="A34" s="5" t="s">
        <v>44</v>
      </c>
      <c r="B34"/>
      <c r="C34" s="6"/>
      <c r="D34" s="210"/>
      <c r="E34" s="210"/>
      <c r="F34" s="210"/>
      <c r="G34" s="210"/>
      <c r="H34" s="210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11" t="s">
        <v>45</v>
      </c>
      <c r="V34" s="211"/>
      <c r="X34" s="204"/>
      <c r="Y34" s="204"/>
      <c r="Z34" s="204"/>
      <c r="AA34" s="204"/>
      <c r="AB34" s="204"/>
      <c r="AC34" s="204"/>
      <c r="AD34" s="204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</row>
    <row r="35" spans="1:41" ht="18.75" customHeight="1">
      <c r="A35" s="5" t="s">
        <v>46</v>
      </c>
      <c r="C35" s="206"/>
      <c r="D35" s="210"/>
      <c r="E35" s="210"/>
      <c r="F35" s="210"/>
      <c r="G35" s="210"/>
      <c r="H35" s="210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4"/>
      <c r="AD35" s="204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</row>
    <row r="36" spans="1:41" ht="20.25" customHeight="1">
      <c r="A36" s="5" t="s">
        <v>47</v>
      </c>
      <c r="B36"/>
      <c r="C36" s="206"/>
      <c r="D36" s="210"/>
      <c r="E36" s="210"/>
      <c r="F36" s="210"/>
      <c r="G36" s="210"/>
      <c r="H36" s="210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/>
      <c r="AD36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</row>
    <row r="37" spans="1:41" ht="24" customHeight="1">
      <c r="A37" s="75" t="s">
        <v>48</v>
      </c>
      <c r="B37"/>
      <c r="C37" s="206"/>
      <c r="D37" s="210"/>
      <c r="E37" s="210"/>
      <c r="F37" s="210"/>
      <c r="G37" s="210"/>
      <c r="H37" s="210"/>
      <c r="R37" s="5"/>
      <c r="S37" s="5"/>
      <c r="T37" s="5"/>
      <c r="U37" s="5"/>
      <c r="V37" s="5"/>
      <c r="W37" s="5"/>
      <c r="X37" s="5"/>
      <c r="Y37" s="5"/>
      <c r="Z37" s="5"/>
      <c r="AC37" s="5"/>
    </row>
    <row r="38" spans="1:41" ht="24" customHeight="1">
      <c r="A38" s="75" t="s">
        <v>49</v>
      </c>
      <c r="B38"/>
      <c r="C38" s="206"/>
      <c r="D38" s="210"/>
      <c r="E38" s="210"/>
      <c r="F38" s="210"/>
      <c r="G38" s="210"/>
      <c r="H38" s="210"/>
      <c r="R38" s="5"/>
      <c r="S38" s="5"/>
      <c r="T38" s="5"/>
      <c r="U38" s="5"/>
      <c r="V38" s="5"/>
      <c r="W38" s="5"/>
      <c r="X38" s="5"/>
      <c r="Y38" s="5"/>
      <c r="Z38" s="5"/>
      <c r="AC38" s="5"/>
    </row>
    <row r="39" spans="1:41" ht="12.75">
      <c r="B39"/>
      <c r="C39" s="206"/>
      <c r="D39" s="210"/>
      <c r="E39" s="210"/>
      <c r="F39" s="210"/>
      <c r="G39" s="210"/>
      <c r="H39" s="210"/>
      <c r="R39" s="5"/>
      <c r="S39" s="5"/>
      <c r="T39" s="5"/>
      <c r="U39" s="5"/>
      <c r="V39" s="5"/>
      <c r="W39" s="5"/>
      <c r="X39" s="5"/>
      <c r="Y39" s="5"/>
      <c r="Z39" s="5"/>
      <c r="AC39" s="5"/>
    </row>
    <row r="40" spans="1:41" ht="12.75">
      <c r="B40"/>
      <c r="C40" s="206"/>
      <c r="D40" s="210"/>
      <c r="E40" s="210"/>
      <c r="F40" s="210"/>
      <c r="G40" s="210"/>
      <c r="H40" s="210"/>
      <c r="R40" s="5"/>
      <c r="S40" s="5"/>
      <c r="T40" s="5"/>
      <c r="U40" s="5"/>
      <c r="V40" s="5"/>
      <c r="W40" s="5"/>
      <c r="X40" s="5"/>
      <c r="Y40" s="5"/>
      <c r="Z40" s="5"/>
      <c r="AC40" s="5"/>
    </row>
    <row r="41" spans="1:41" ht="12.75">
      <c r="B41"/>
      <c r="C41" s="206"/>
      <c r="D41" s="210"/>
      <c r="E41" s="210"/>
      <c r="F41" s="210"/>
      <c r="G41" s="210"/>
      <c r="H41" s="210"/>
      <c r="R41" s="5"/>
      <c r="S41" s="5"/>
      <c r="T41" s="5"/>
      <c r="U41" s="5"/>
      <c r="V41" s="5"/>
      <c r="W41" s="5"/>
      <c r="X41" s="5"/>
      <c r="Y41" s="5"/>
      <c r="Z41" s="5"/>
      <c r="AC41" s="5"/>
    </row>
    <row r="42" spans="1:41" ht="12.75">
      <c r="B42"/>
      <c r="C42" s="206"/>
      <c r="D42" s="210"/>
      <c r="E42" s="210"/>
      <c r="F42" s="210"/>
      <c r="G42" s="210"/>
      <c r="H42" s="210"/>
      <c r="R42" s="5"/>
      <c r="S42" s="5"/>
      <c r="T42" s="5"/>
      <c r="U42" s="5"/>
      <c r="V42" s="5"/>
      <c r="W42" s="5"/>
      <c r="X42" s="5"/>
      <c r="Y42" s="5"/>
      <c r="Z42" s="5"/>
      <c r="AC42" s="5"/>
    </row>
    <row r="43" spans="1:41" ht="12.75">
      <c r="B43"/>
      <c r="C43" s="206"/>
      <c r="D43" s="210"/>
      <c r="E43" s="210"/>
      <c r="F43" s="210"/>
      <c r="G43" s="210"/>
      <c r="H43" s="210"/>
      <c r="R43" s="5"/>
      <c r="S43" s="5"/>
      <c r="T43" s="5"/>
      <c r="U43" s="5"/>
      <c r="V43" s="5"/>
      <c r="W43" s="5"/>
      <c r="X43" s="5"/>
      <c r="Y43" s="5"/>
      <c r="Z43" s="5"/>
      <c r="AC43" s="5"/>
    </row>
    <row r="44" spans="1:41" ht="12.75">
      <c r="B44"/>
      <c r="C44" s="206"/>
      <c r="D44" s="210"/>
      <c r="E44" s="210"/>
      <c r="F44" s="210"/>
      <c r="G44" s="210"/>
      <c r="H44" s="210"/>
      <c r="R44" s="5"/>
      <c r="S44" s="5"/>
      <c r="T44" s="5"/>
      <c r="U44" s="5"/>
      <c r="V44" s="5"/>
      <c r="W44" s="5"/>
      <c r="X44" s="5"/>
      <c r="Y44" s="5"/>
      <c r="Z44" s="5"/>
      <c r="AC44" s="5"/>
    </row>
    <row r="45" spans="1:41" ht="12.75">
      <c r="B45"/>
      <c r="C45" s="206"/>
      <c r="D45" s="210"/>
      <c r="E45" s="210"/>
      <c r="F45" s="210"/>
      <c r="G45" s="210"/>
      <c r="H45" s="210"/>
      <c r="R45" s="5"/>
      <c r="S45" s="5"/>
      <c r="T45" s="5"/>
      <c r="U45" s="5"/>
      <c r="V45" s="5"/>
      <c r="W45" s="5"/>
      <c r="X45" s="5"/>
      <c r="Y45" s="5"/>
      <c r="Z45" s="5"/>
      <c r="AC45" s="5"/>
    </row>
    <row r="46" spans="1:41" ht="12.75">
      <c r="B46"/>
      <c r="C46" s="206"/>
      <c r="D46" s="210"/>
      <c r="E46" s="210"/>
      <c r="F46" s="210"/>
      <c r="G46" s="210"/>
      <c r="H46" s="210"/>
      <c r="R46" s="5"/>
      <c r="S46" s="5"/>
      <c r="T46" s="5"/>
      <c r="U46" s="5"/>
      <c r="V46" s="5"/>
      <c r="W46" s="5"/>
      <c r="X46" s="5"/>
      <c r="Y46" s="5"/>
      <c r="Z46" s="5"/>
      <c r="AC46" s="5"/>
    </row>
    <row r="47" spans="1:41" ht="12.75">
      <c r="B47"/>
      <c r="C47" s="206"/>
      <c r="D47" s="210"/>
      <c r="E47" s="210"/>
      <c r="F47" s="210"/>
      <c r="G47" s="210"/>
      <c r="H47" s="210"/>
      <c r="R47" s="5"/>
      <c r="S47" s="5"/>
      <c r="T47" s="5"/>
      <c r="U47" s="5"/>
      <c r="V47" s="5"/>
      <c r="W47" s="5"/>
      <c r="X47" s="5"/>
      <c r="Y47" s="5"/>
      <c r="Z47" s="5"/>
      <c r="AC47" s="5"/>
    </row>
    <row r="48" spans="1:41" ht="12.75">
      <c r="B48"/>
      <c r="C48" s="206"/>
      <c r="D48" s="210"/>
      <c r="E48" s="210"/>
      <c r="F48" s="210"/>
      <c r="G48" s="210"/>
      <c r="H48" s="210"/>
      <c r="R48" s="5"/>
      <c r="S48" s="5"/>
      <c r="T48" s="5"/>
      <c r="U48" s="5"/>
      <c r="V48" s="5"/>
      <c r="W48" s="5"/>
      <c r="X48" s="5"/>
      <c r="Y48" s="5"/>
      <c r="Z48" s="5"/>
      <c r="AC48" s="5"/>
    </row>
    <row r="49" spans="2:29" ht="12.75">
      <c r="B49"/>
      <c r="C49" s="206"/>
      <c r="D49" s="210"/>
      <c r="E49" s="210"/>
      <c r="F49" s="210"/>
      <c r="G49" s="210"/>
      <c r="H49" s="210"/>
      <c r="R49" s="5"/>
      <c r="S49" s="5"/>
      <c r="T49" s="5"/>
      <c r="U49" s="5"/>
      <c r="V49" s="5"/>
      <c r="W49" s="5"/>
      <c r="X49" s="5"/>
      <c r="Y49" s="5"/>
      <c r="Z49" s="5"/>
      <c r="AC49" s="5"/>
    </row>
    <row r="50" spans="2:29" ht="12.75">
      <c r="B50"/>
      <c r="C50" s="206"/>
      <c r="D50" s="210"/>
      <c r="E50" s="210"/>
      <c r="F50" s="210"/>
      <c r="G50" s="210"/>
      <c r="H50" s="210"/>
      <c r="R50" s="5"/>
      <c r="S50" s="5"/>
      <c r="T50" s="5"/>
      <c r="U50" s="5"/>
      <c r="V50" s="5"/>
      <c r="W50" s="5"/>
      <c r="X50" s="5"/>
      <c r="Y50" s="5"/>
      <c r="Z50" s="5"/>
      <c r="AC50" s="5"/>
    </row>
    <row r="51" spans="2:29" ht="12.75">
      <c r="B51"/>
      <c r="C51" s="206"/>
      <c r="D51" s="210"/>
      <c r="E51" s="210"/>
      <c r="F51" s="210"/>
      <c r="G51" s="210"/>
      <c r="H51" s="210"/>
      <c r="R51" s="5"/>
      <c r="S51" s="5"/>
      <c r="T51" s="5"/>
      <c r="U51" s="5"/>
      <c r="V51" s="5"/>
      <c r="W51" s="5"/>
      <c r="X51" s="5"/>
      <c r="Y51" s="5"/>
      <c r="Z51" s="5"/>
      <c r="AC51" s="5"/>
    </row>
    <row r="52" spans="2:29" ht="12.75">
      <c r="B52"/>
      <c r="C52" s="206"/>
      <c r="D52" s="210"/>
      <c r="E52" s="210"/>
      <c r="F52" s="210"/>
      <c r="G52" s="210"/>
      <c r="H52" s="210"/>
      <c r="R52" s="5"/>
      <c r="S52" s="5"/>
      <c r="T52" s="5"/>
      <c r="U52" s="5"/>
      <c r="V52" s="5"/>
      <c r="W52" s="5"/>
      <c r="X52" s="5"/>
      <c r="Y52" s="5"/>
      <c r="Z52" s="5"/>
      <c r="AC52" s="5"/>
    </row>
    <row r="53" spans="2:29" ht="12.75">
      <c r="B53"/>
      <c r="C53" s="206"/>
      <c r="D53" s="210"/>
      <c r="E53" s="210"/>
      <c r="F53" s="210"/>
      <c r="G53" s="210"/>
      <c r="H53" s="210"/>
      <c r="R53" s="5"/>
      <c r="S53" s="5"/>
      <c r="T53" s="5"/>
      <c r="U53" s="5"/>
      <c r="V53" s="5"/>
      <c r="W53" s="5"/>
      <c r="X53" s="5"/>
      <c r="Y53" s="5"/>
      <c r="Z53" s="5"/>
      <c r="AC53" s="5"/>
    </row>
    <row r="54" spans="2:29" ht="12.75">
      <c r="B54"/>
      <c r="C54" s="206"/>
      <c r="D54" s="210"/>
      <c r="E54" s="210"/>
      <c r="F54" s="210"/>
      <c r="G54" s="210"/>
      <c r="H54" s="210"/>
      <c r="R54" s="5"/>
      <c r="S54" s="5"/>
      <c r="T54" s="5"/>
      <c r="U54" s="5"/>
      <c r="V54" s="5"/>
      <c r="W54" s="5"/>
      <c r="X54" s="5"/>
      <c r="Y54" s="5"/>
      <c r="Z54" s="5"/>
      <c r="AC54" s="5"/>
    </row>
    <row r="55" spans="2:29" ht="12.75">
      <c r="B55"/>
      <c r="C55" s="206"/>
      <c r="D55" s="210"/>
      <c r="E55" s="210"/>
      <c r="F55" s="210"/>
      <c r="G55" s="210"/>
      <c r="H55" s="210"/>
      <c r="R55" s="5"/>
      <c r="S55" s="5"/>
      <c r="T55" s="5"/>
      <c r="U55" s="5"/>
      <c r="V55" s="5"/>
      <c r="W55" s="5"/>
      <c r="X55" s="5"/>
      <c r="Y55" s="5"/>
      <c r="Z55" s="5"/>
      <c r="AC55" s="5"/>
    </row>
    <row r="56" spans="2:29" ht="12.75">
      <c r="B56"/>
      <c r="C56" s="206"/>
      <c r="D56" s="210"/>
      <c r="E56" s="210"/>
      <c r="F56" s="210"/>
      <c r="G56" s="210"/>
      <c r="H56" s="210"/>
      <c r="R56" s="5"/>
      <c r="S56" s="5"/>
      <c r="T56" s="5"/>
      <c r="U56" s="5"/>
      <c r="V56" s="5"/>
      <c r="W56" s="5"/>
      <c r="X56" s="5"/>
      <c r="Y56" s="5"/>
      <c r="Z56" s="5"/>
      <c r="AC56" s="5"/>
    </row>
    <row r="57" spans="2:29" ht="12.75">
      <c r="B57"/>
      <c r="C57" s="206"/>
      <c r="D57" s="210"/>
      <c r="E57" s="210"/>
      <c r="F57" s="210"/>
      <c r="G57" s="210"/>
      <c r="H57" s="210"/>
      <c r="R57" s="5"/>
      <c r="S57" s="5"/>
      <c r="T57" s="5"/>
      <c r="U57" s="5"/>
      <c r="V57" s="5"/>
      <c r="W57" s="5"/>
      <c r="X57" s="5"/>
      <c r="Y57" s="5"/>
      <c r="Z57" s="5"/>
      <c r="AC57" s="5"/>
    </row>
    <row r="58" spans="2:29" ht="12.75">
      <c r="B58"/>
      <c r="C58" s="206"/>
      <c r="D58" s="206"/>
      <c r="R58" s="5"/>
      <c r="S58" s="5"/>
      <c r="T58" s="5"/>
      <c r="U58" s="5"/>
      <c r="V58" s="5"/>
      <c r="W58" s="5"/>
      <c r="X58" s="5"/>
      <c r="Y58" s="5"/>
      <c r="Z58" s="5"/>
      <c r="AC58" s="5"/>
    </row>
    <row r="59" spans="2:29" ht="12.75">
      <c r="B59"/>
      <c r="C59" s="5"/>
      <c r="R59" s="5"/>
      <c r="S59" s="5"/>
      <c r="T59" s="5"/>
      <c r="U59" s="5"/>
      <c r="V59" s="5"/>
      <c r="W59" s="5"/>
      <c r="X59" s="5"/>
      <c r="Y59" s="5"/>
      <c r="Z59" s="5"/>
      <c r="AC59" s="5"/>
    </row>
    <row r="60" spans="2:29" ht="12.75">
      <c r="B60"/>
      <c r="C60" s="5"/>
      <c r="R60" s="5"/>
      <c r="S60" s="5"/>
      <c r="T60" s="5"/>
      <c r="U60" s="5"/>
      <c r="V60" s="5"/>
      <c r="W60" s="5"/>
      <c r="X60" s="5"/>
      <c r="Y60" s="5"/>
      <c r="Z60" s="5"/>
      <c r="AC60" s="5"/>
    </row>
    <row r="61" spans="2:29" ht="12.75">
      <c r="B61"/>
      <c r="C61" s="5"/>
      <c r="R61" s="5"/>
      <c r="S61" s="5"/>
      <c r="T61" s="5"/>
      <c r="U61" s="5"/>
      <c r="V61" s="5"/>
      <c r="W61" s="5"/>
      <c r="X61" s="5"/>
      <c r="Y61" s="5"/>
      <c r="Z61" s="5"/>
      <c r="AC61" s="5"/>
    </row>
    <row r="62" spans="2:29" ht="12.75">
      <c r="B62"/>
      <c r="C62" s="5"/>
      <c r="R62" s="5"/>
      <c r="S62" s="5"/>
      <c r="T62" s="5"/>
      <c r="U62" s="5"/>
      <c r="V62" s="5"/>
      <c r="W62" s="5"/>
      <c r="X62" s="5"/>
      <c r="Y62" s="5"/>
      <c r="Z62" s="5"/>
      <c r="AC62" s="5"/>
    </row>
    <row r="63" spans="2:29" ht="12.75">
      <c r="B63"/>
      <c r="C63" s="5"/>
      <c r="R63" s="5"/>
      <c r="S63" s="5"/>
      <c r="T63" s="5"/>
      <c r="U63" s="5"/>
      <c r="V63" s="5"/>
      <c r="W63" s="5"/>
      <c r="X63" s="5"/>
      <c r="Y63" s="5"/>
      <c r="Z63" s="5"/>
      <c r="AC63" s="5"/>
    </row>
    <row r="64" spans="2:29" ht="12.75">
      <c r="B64"/>
      <c r="C64" s="5"/>
      <c r="R64" s="5"/>
      <c r="S64" s="5"/>
      <c r="T64" s="5"/>
      <c r="U64" s="5"/>
      <c r="V64" s="5"/>
      <c r="W64" s="5"/>
      <c r="X64" s="5"/>
      <c r="Y64" s="5"/>
      <c r="Z64" s="5"/>
      <c r="AC64" s="5"/>
    </row>
    <row r="65" spans="2:29" ht="12.75">
      <c r="B65"/>
      <c r="C65" s="5"/>
      <c r="R65" s="5"/>
      <c r="S65" s="5"/>
      <c r="T65" s="5"/>
      <c r="U65" s="5"/>
      <c r="V65" s="5"/>
      <c r="W65" s="5"/>
      <c r="X65" s="5"/>
      <c r="Y65" s="5"/>
      <c r="Z65" s="5"/>
      <c r="AC65" s="5"/>
    </row>
    <row r="66" spans="2:29" ht="12.75">
      <c r="B66"/>
      <c r="C66" s="5"/>
      <c r="R66" s="5"/>
      <c r="S66" s="5"/>
      <c r="T66" s="5"/>
      <c r="U66" s="5"/>
      <c r="V66" s="5"/>
      <c r="W66" s="5"/>
      <c r="X66" s="5"/>
      <c r="Y66" s="5"/>
      <c r="Z66" s="5"/>
      <c r="AC66" s="5"/>
    </row>
    <row r="67" spans="2:29" ht="12.75">
      <c r="B67"/>
      <c r="C67" s="5"/>
      <c r="R67" s="5"/>
      <c r="S67" s="5"/>
      <c r="T67" s="5"/>
      <c r="U67" s="5"/>
      <c r="V67" s="5"/>
      <c r="W67" s="5"/>
      <c r="X67" s="5"/>
      <c r="Y67" s="5"/>
      <c r="Z67" s="5"/>
      <c r="AC67" s="5"/>
    </row>
    <row r="68" spans="2:29" ht="12.75">
      <c r="B68"/>
      <c r="C68" s="5"/>
      <c r="R68" s="5"/>
      <c r="S68" s="5"/>
      <c r="T68" s="5"/>
      <c r="U68" s="5"/>
      <c r="V68" s="5"/>
      <c r="W68" s="5"/>
      <c r="X68" s="5"/>
      <c r="Y68" s="5"/>
      <c r="Z68" s="5"/>
      <c r="AC68" s="5"/>
    </row>
    <row r="69" spans="2:29" ht="12.75">
      <c r="B69"/>
      <c r="C69" s="5"/>
      <c r="R69" s="5"/>
      <c r="S69" s="5"/>
      <c r="T69" s="5"/>
      <c r="U69" s="5"/>
      <c r="V69" s="5"/>
      <c r="W69" s="5"/>
      <c r="X69" s="5"/>
      <c r="Y69" s="5"/>
      <c r="Z69" s="5"/>
      <c r="AC69" s="5"/>
    </row>
    <row r="70" spans="2:29" ht="12.75">
      <c r="B70"/>
      <c r="C70" s="5"/>
      <c r="R70" s="5"/>
      <c r="S70" s="5"/>
      <c r="T70" s="5"/>
      <c r="U70" s="5"/>
      <c r="V70" s="5"/>
      <c r="W70" s="5"/>
      <c r="X70" s="5"/>
      <c r="Y70" s="5"/>
      <c r="Z70" s="5"/>
      <c r="AC70" s="5"/>
    </row>
    <row r="71" spans="2:29" ht="12.75">
      <c r="B71"/>
      <c r="C71" s="5"/>
      <c r="R71" s="5"/>
      <c r="S71" s="5"/>
      <c r="T71" s="5"/>
      <c r="U71" s="5"/>
      <c r="V71" s="5"/>
      <c r="W71" s="5"/>
      <c r="X71" s="5"/>
      <c r="Y71" s="5"/>
      <c r="Z71" s="5"/>
      <c r="AC71" s="5"/>
    </row>
    <row r="72" spans="2:29" ht="12.75">
      <c r="B72"/>
      <c r="C72" s="5"/>
      <c r="R72" s="5"/>
      <c r="S72" s="5"/>
      <c r="T72" s="5"/>
      <c r="U72" s="5"/>
      <c r="V72" s="5"/>
      <c r="W72" s="5"/>
      <c r="X72" s="5"/>
      <c r="Y72" s="5"/>
      <c r="Z72" s="5"/>
      <c r="AC72" s="5"/>
    </row>
  </sheetData>
  <mergeCells count="2">
    <mergeCell ref="U34:V34"/>
    <mergeCell ref="H3:J3"/>
  </mergeCells>
  <pageMargins left="0" right="0" top="0.59055118110236227" bottom="0.19685039370078741" header="0.51181102362204722" footer="0.51181102362204722"/>
  <pageSetup paperSize="8" scale="99" orientation="landscape" r:id="rId1"/>
  <headerFooter alignWithMargins="0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9"/>
  <sheetViews>
    <sheetView tabSelected="1" topLeftCell="A97" zoomScale="90" zoomScaleNormal="90" workbookViewId="0">
      <selection activeCell="H133" sqref="H133"/>
    </sheetView>
  </sheetViews>
  <sheetFormatPr defaultRowHeight="15.75"/>
  <cols>
    <col min="1" max="1" width="7" style="185" customWidth="1"/>
    <col min="2" max="2" width="21.140625" style="186" customWidth="1"/>
    <col min="3" max="3" width="18.5703125" style="187" customWidth="1"/>
    <col min="4" max="4" width="9.85546875" style="188" customWidth="1"/>
    <col min="5" max="27" width="9.85546875" style="189" customWidth="1"/>
    <col min="28" max="72" width="10.85546875" style="71" customWidth="1"/>
  </cols>
  <sheetData>
    <row r="1" spans="1:72" ht="16.5" customHeight="1">
      <c r="A1" s="216" t="s">
        <v>72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</row>
    <row r="2" spans="1:72" ht="26.25" customHeight="1" thickBot="1">
      <c r="A2" s="217" t="s">
        <v>158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</row>
    <row r="3" spans="1:72" ht="35.25" customHeight="1" thickBot="1">
      <c r="A3" s="108" t="s">
        <v>0</v>
      </c>
      <c r="B3" s="109" t="s">
        <v>73</v>
      </c>
      <c r="C3" s="110" t="s">
        <v>74</v>
      </c>
      <c r="D3" s="111" t="s">
        <v>6</v>
      </c>
      <c r="E3" s="112" t="s">
        <v>7</v>
      </c>
      <c r="F3" s="112" t="s">
        <v>8</v>
      </c>
      <c r="G3" s="112" t="s">
        <v>9</v>
      </c>
      <c r="H3" s="112" t="s">
        <v>10</v>
      </c>
      <c r="I3" s="112" t="s">
        <v>11</v>
      </c>
      <c r="J3" s="112" t="s">
        <v>12</v>
      </c>
      <c r="K3" s="112" t="s">
        <v>13</v>
      </c>
      <c r="L3" s="112" t="s">
        <v>14</v>
      </c>
      <c r="M3" s="112" t="s">
        <v>15</v>
      </c>
      <c r="N3" s="112" t="s">
        <v>16</v>
      </c>
      <c r="O3" s="112" t="s">
        <v>17</v>
      </c>
      <c r="P3" s="112" t="s">
        <v>18</v>
      </c>
      <c r="Q3" s="112" t="s">
        <v>19</v>
      </c>
      <c r="R3" s="112" t="s">
        <v>20</v>
      </c>
      <c r="S3" s="112" t="s">
        <v>21</v>
      </c>
      <c r="T3" s="112" t="s">
        <v>22</v>
      </c>
      <c r="U3" s="112" t="s">
        <v>23</v>
      </c>
      <c r="V3" s="112" t="s">
        <v>24</v>
      </c>
      <c r="W3" s="112" t="s">
        <v>25</v>
      </c>
      <c r="X3" s="112" t="s">
        <v>26</v>
      </c>
      <c r="Y3" s="112" t="s">
        <v>27</v>
      </c>
      <c r="Z3" s="112" t="s">
        <v>28</v>
      </c>
      <c r="AA3" s="113" t="s">
        <v>29</v>
      </c>
      <c r="BS3"/>
      <c r="BT3"/>
    </row>
    <row r="4" spans="1:72" s="117" customFormat="1" ht="12.75" customHeight="1">
      <c r="A4" s="114" t="s">
        <v>33</v>
      </c>
      <c r="B4" s="218" t="s">
        <v>75</v>
      </c>
      <c r="C4" s="115" t="s">
        <v>76</v>
      </c>
      <c r="D4" s="116">
        <f>D5+D13</f>
        <v>8629</v>
      </c>
      <c r="E4" s="116">
        <f t="shared" ref="E4:AA4" si="0">E5+E13</f>
        <v>8247</v>
      </c>
      <c r="F4" s="116">
        <f t="shared" si="0"/>
        <v>8251</v>
      </c>
      <c r="G4" s="116">
        <f t="shared" si="0"/>
        <v>8436</v>
      </c>
      <c r="H4" s="116">
        <f t="shared" si="0"/>
        <v>9665</v>
      </c>
      <c r="I4" s="116">
        <f t="shared" si="0"/>
        <v>11122</v>
      </c>
      <c r="J4" s="116">
        <f t="shared" si="0"/>
        <v>12159</v>
      </c>
      <c r="K4" s="116">
        <f t="shared" si="0"/>
        <v>12607</v>
      </c>
      <c r="L4" s="116">
        <f t="shared" si="0"/>
        <v>12561</v>
      </c>
      <c r="M4" s="116">
        <f t="shared" si="0"/>
        <v>12434</v>
      </c>
      <c r="N4" s="116">
        <f t="shared" si="0"/>
        <v>12383</v>
      </c>
      <c r="O4" s="116">
        <f t="shared" si="0"/>
        <v>12346</v>
      </c>
      <c r="P4" s="116">
        <f t="shared" si="0"/>
        <v>12124</v>
      </c>
      <c r="Q4" s="116">
        <f t="shared" si="0"/>
        <v>11939</v>
      </c>
      <c r="R4" s="116">
        <f t="shared" si="0"/>
        <v>12217</v>
      </c>
      <c r="S4" s="116">
        <f t="shared" si="0"/>
        <v>12154</v>
      </c>
      <c r="T4" s="116">
        <f t="shared" si="0"/>
        <v>12106</v>
      </c>
      <c r="U4" s="116">
        <f t="shared" si="0"/>
        <v>12023</v>
      </c>
      <c r="V4" s="116">
        <f t="shared" si="0"/>
        <v>12024</v>
      </c>
      <c r="W4" s="116">
        <f t="shared" si="0"/>
        <v>12048</v>
      </c>
      <c r="X4" s="116">
        <f t="shared" si="0"/>
        <v>12146</v>
      </c>
      <c r="Y4" s="116">
        <f t="shared" si="0"/>
        <v>11520</v>
      </c>
      <c r="Z4" s="116">
        <f t="shared" si="0"/>
        <v>10604</v>
      </c>
      <c r="AA4" s="116">
        <f t="shared" si="0"/>
        <v>9948</v>
      </c>
    </row>
    <row r="5" spans="1:72" s="117" customFormat="1" ht="12.75" customHeight="1">
      <c r="A5" s="114" t="s">
        <v>34</v>
      </c>
      <c r="B5" s="219"/>
      <c r="C5" s="118" t="s">
        <v>77</v>
      </c>
      <c r="D5" s="119">
        <f>SUM(D6:D12)</f>
        <v>4524</v>
      </c>
      <c r="E5" s="119">
        <f t="shared" ref="E5:AA5" si="1">SUM(E6:E12)</f>
        <v>4316</v>
      </c>
      <c r="F5" s="119">
        <f t="shared" si="1"/>
        <v>4344</v>
      </c>
      <c r="G5" s="119">
        <f t="shared" si="1"/>
        <v>4478</v>
      </c>
      <c r="H5" s="119">
        <f t="shared" si="1"/>
        <v>5225</v>
      </c>
      <c r="I5" s="119">
        <f t="shared" si="1"/>
        <v>5992</v>
      </c>
      <c r="J5" s="119">
        <f t="shared" si="1"/>
        <v>6589</v>
      </c>
      <c r="K5" s="119">
        <f t="shared" si="1"/>
        <v>6858</v>
      </c>
      <c r="L5" s="119">
        <f t="shared" si="1"/>
        <v>6789</v>
      </c>
      <c r="M5" s="119">
        <f t="shared" si="1"/>
        <v>6781</v>
      </c>
      <c r="N5" s="119">
        <f t="shared" si="1"/>
        <v>6771</v>
      </c>
      <c r="O5" s="119">
        <f t="shared" si="1"/>
        <v>6731</v>
      </c>
      <c r="P5" s="119">
        <f t="shared" si="1"/>
        <v>6654</v>
      </c>
      <c r="Q5" s="119">
        <f t="shared" si="1"/>
        <v>6547</v>
      </c>
      <c r="R5" s="119">
        <f t="shared" si="1"/>
        <v>6688</v>
      </c>
      <c r="S5" s="119">
        <f t="shared" si="1"/>
        <v>6593</v>
      </c>
      <c r="T5" s="119">
        <f t="shared" si="1"/>
        <v>6458</v>
      </c>
      <c r="U5" s="119">
        <f t="shared" si="1"/>
        <v>6255</v>
      </c>
      <c r="V5" s="119">
        <f t="shared" si="1"/>
        <v>6218</v>
      </c>
      <c r="W5" s="119">
        <f t="shared" si="1"/>
        <v>6228</v>
      </c>
      <c r="X5" s="119">
        <f t="shared" si="1"/>
        <v>6368</v>
      </c>
      <c r="Y5" s="119">
        <f t="shared" si="1"/>
        <v>6006</v>
      </c>
      <c r="Z5" s="119">
        <f t="shared" si="1"/>
        <v>5483</v>
      </c>
      <c r="AA5" s="119">
        <f t="shared" si="1"/>
        <v>5190</v>
      </c>
    </row>
    <row r="6" spans="1:72" ht="12.75" customHeight="1">
      <c r="A6" s="114" t="s">
        <v>78</v>
      </c>
      <c r="B6" s="219"/>
      <c r="C6" s="120" t="s">
        <v>79</v>
      </c>
      <c r="D6" s="121">
        <v>88</v>
      </c>
      <c r="E6" s="122">
        <v>70</v>
      </c>
      <c r="F6" s="122">
        <v>74</v>
      </c>
      <c r="G6" s="122">
        <v>82</v>
      </c>
      <c r="H6" s="122">
        <v>88</v>
      </c>
      <c r="I6" s="122">
        <v>100</v>
      </c>
      <c r="J6" s="122">
        <v>178</v>
      </c>
      <c r="K6" s="122">
        <v>168</v>
      </c>
      <c r="L6" s="122">
        <v>106</v>
      </c>
      <c r="M6" s="122">
        <v>110</v>
      </c>
      <c r="N6" s="122">
        <v>121</v>
      </c>
      <c r="O6" s="122">
        <v>212</v>
      </c>
      <c r="P6" s="122">
        <v>246</v>
      </c>
      <c r="Q6" s="122">
        <v>157</v>
      </c>
      <c r="R6" s="122">
        <v>151</v>
      </c>
      <c r="S6" s="122">
        <v>181</v>
      </c>
      <c r="T6" s="122">
        <v>79</v>
      </c>
      <c r="U6" s="122">
        <v>77</v>
      </c>
      <c r="V6" s="122">
        <v>67</v>
      </c>
      <c r="W6" s="122">
        <v>72</v>
      </c>
      <c r="X6" s="122">
        <v>110</v>
      </c>
      <c r="Y6" s="122">
        <v>88</v>
      </c>
      <c r="Z6" s="122">
        <v>88</v>
      </c>
      <c r="AA6" s="123">
        <v>89</v>
      </c>
    </row>
    <row r="7" spans="1:72" ht="12.75" customHeight="1">
      <c r="A7" s="114" t="s">
        <v>80</v>
      </c>
      <c r="B7" s="219"/>
      <c r="C7" s="120" t="s">
        <v>81</v>
      </c>
      <c r="D7" s="121">
        <v>1440</v>
      </c>
      <c r="E7" s="122">
        <v>1381</v>
      </c>
      <c r="F7" s="122">
        <v>1378</v>
      </c>
      <c r="G7" s="122">
        <v>1440</v>
      </c>
      <c r="H7" s="122">
        <v>1738</v>
      </c>
      <c r="I7" s="122">
        <v>2004</v>
      </c>
      <c r="J7" s="122">
        <v>2128</v>
      </c>
      <c r="K7" s="122">
        <v>2178</v>
      </c>
      <c r="L7" s="122">
        <v>2130</v>
      </c>
      <c r="M7" s="122">
        <v>2088</v>
      </c>
      <c r="N7" s="122">
        <v>2101</v>
      </c>
      <c r="O7" s="122">
        <v>2077</v>
      </c>
      <c r="P7" s="122">
        <v>1986</v>
      </c>
      <c r="Q7" s="122">
        <v>2006</v>
      </c>
      <c r="R7" s="122">
        <v>2087</v>
      </c>
      <c r="S7" s="122">
        <v>2108</v>
      </c>
      <c r="T7" s="122">
        <v>2186</v>
      </c>
      <c r="U7" s="122">
        <v>2166</v>
      </c>
      <c r="V7" s="122">
        <v>2167</v>
      </c>
      <c r="W7" s="122">
        <v>2216</v>
      </c>
      <c r="X7" s="122">
        <v>2166</v>
      </c>
      <c r="Y7" s="122">
        <v>2030</v>
      </c>
      <c r="Z7" s="122">
        <v>1834</v>
      </c>
      <c r="AA7" s="123">
        <v>1711</v>
      </c>
    </row>
    <row r="8" spans="1:72" ht="12.75" customHeight="1">
      <c r="A8" s="114" t="s">
        <v>82</v>
      </c>
      <c r="B8" s="219"/>
      <c r="C8" s="120" t="s">
        <v>83</v>
      </c>
      <c r="D8" s="121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0</v>
      </c>
      <c r="Y8" s="122">
        <v>0</v>
      </c>
      <c r="Z8" s="122">
        <v>0</v>
      </c>
      <c r="AA8" s="123">
        <v>0</v>
      </c>
    </row>
    <row r="9" spans="1:72" ht="12.75" customHeight="1">
      <c r="A9" s="114" t="s">
        <v>84</v>
      </c>
      <c r="B9" s="219"/>
      <c r="C9" s="120" t="s">
        <v>85</v>
      </c>
      <c r="D9" s="121">
        <v>1363</v>
      </c>
      <c r="E9" s="122">
        <v>1310</v>
      </c>
      <c r="F9" s="122">
        <v>1313</v>
      </c>
      <c r="G9" s="122">
        <v>1374</v>
      </c>
      <c r="H9" s="122">
        <v>1590</v>
      </c>
      <c r="I9" s="122">
        <v>1854</v>
      </c>
      <c r="J9" s="122">
        <v>2023</v>
      </c>
      <c r="K9" s="122">
        <v>2154</v>
      </c>
      <c r="L9" s="122">
        <v>2202</v>
      </c>
      <c r="M9" s="122">
        <v>2226</v>
      </c>
      <c r="N9" s="122">
        <v>2210</v>
      </c>
      <c r="O9" s="122">
        <v>2137</v>
      </c>
      <c r="P9" s="122">
        <v>2110</v>
      </c>
      <c r="Q9" s="122">
        <v>2113</v>
      </c>
      <c r="R9" s="122">
        <v>2149</v>
      </c>
      <c r="S9" s="122">
        <v>2051</v>
      </c>
      <c r="T9" s="122">
        <v>1916</v>
      </c>
      <c r="U9" s="122">
        <v>1787</v>
      </c>
      <c r="V9" s="122">
        <v>1704</v>
      </c>
      <c r="W9" s="122">
        <v>1642</v>
      </c>
      <c r="X9" s="122">
        <v>1720</v>
      </c>
      <c r="Y9" s="122">
        <v>1633</v>
      </c>
      <c r="Z9" s="122">
        <v>1471</v>
      </c>
      <c r="AA9" s="123">
        <v>1414</v>
      </c>
    </row>
    <row r="10" spans="1:72" ht="12.75" customHeight="1">
      <c r="A10" s="114" t="s">
        <v>86</v>
      </c>
      <c r="B10" s="219"/>
      <c r="C10" s="120" t="s">
        <v>87</v>
      </c>
      <c r="D10" s="121">
        <v>1236</v>
      </c>
      <c r="E10" s="122">
        <v>1168</v>
      </c>
      <c r="F10" s="122">
        <v>1190</v>
      </c>
      <c r="G10" s="122">
        <v>1182</v>
      </c>
      <c r="H10" s="122">
        <v>1319</v>
      </c>
      <c r="I10" s="122">
        <v>1449</v>
      </c>
      <c r="J10" s="122">
        <v>1601</v>
      </c>
      <c r="K10" s="122">
        <v>1688</v>
      </c>
      <c r="L10" s="122">
        <v>1704</v>
      </c>
      <c r="M10" s="122">
        <v>1720</v>
      </c>
      <c r="N10" s="122">
        <v>1725</v>
      </c>
      <c r="O10" s="122">
        <v>1662</v>
      </c>
      <c r="P10" s="122">
        <v>1669</v>
      </c>
      <c r="Q10" s="122">
        <v>1650</v>
      </c>
      <c r="R10" s="122">
        <v>1673</v>
      </c>
      <c r="S10" s="122">
        <v>1622</v>
      </c>
      <c r="T10" s="122">
        <v>1602</v>
      </c>
      <c r="U10" s="122">
        <v>1566</v>
      </c>
      <c r="V10" s="122">
        <v>1572</v>
      </c>
      <c r="W10" s="122">
        <v>1583</v>
      </c>
      <c r="X10" s="122">
        <v>1661</v>
      </c>
      <c r="Y10" s="122">
        <v>1601</v>
      </c>
      <c r="Z10" s="122">
        <v>1513</v>
      </c>
      <c r="AA10" s="123">
        <v>1454</v>
      </c>
    </row>
    <row r="11" spans="1:72" ht="12.75" customHeight="1">
      <c r="A11" s="114" t="s">
        <v>88</v>
      </c>
      <c r="B11" s="219"/>
      <c r="C11" s="120" t="s">
        <v>89</v>
      </c>
      <c r="D11" s="121">
        <v>397</v>
      </c>
      <c r="E11" s="122">
        <v>387</v>
      </c>
      <c r="F11" s="122">
        <v>389</v>
      </c>
      <c r="G11" s="122">
        <v>400</v>
      </c>
      <c r="H11" s="122">
        <v>490</v>
      </c>
      <c r="I11" s="122">
        <v>585</v>
      </c>
      <c r="J11" s="122">
        <v>659</v>
      </c>
      <c r="K11" s="122">
        <v>670</v>
      </c>
      <c r="L11" s="122">
        <v>647</v>
      </c>
      <c r="M11" s="122">
        <v>637</v>
      </c>
      <c r="N11" s="122">
        <v>614</v>
      </c>
      <c r="O11" s="122">
        <v>643</v>
      </c>
      <c r="P11" s="122">
        <v>643</v>
      </c>
      <c r="Q11" s="122">
        <v>621</v>
      </c>
      <c r="R11" s="122">
        <v>628</v>
      </c>
      <c r="S11" s="122">
        <v>631</v>
      </c>
      <c r="T11" s="122">
        <v>675</v>
      </c>
      <c r="U11" s="122">
        <v>659</v>
      </c>
      <c r="V11" s="122">
        <v>708</v>
      </c>
      <c r="W11" s="122">
        <v>715</v>
      </c>
      <c r="X11" s="122">
        <v>711</v>
      </c>
      <c r="Y11" s="122">
        <v>654</v>
      </c>
      <c r="Z11" s="122">
        <v>577</v>
      </c>
      <c r="AA11" s="123">
        <v>522</v>
      </c>
    </row>
    <row r="12" spans="1:72" ht="12.75" customHeight="1">
      <c r="A12" s="114" t="s">
        <v>90</v>
      </c>
      <c r="B12" s="219"/>
      <c r="C12" s="120" t="s">
        <v>91</v>
      </c>
      <c r="D12" s="121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3">
        <v>0</v>
      </c>
    </row>
    <row r="13" spans="1:72" s="117" customFormat="1" ht="12.75" customHeight="1">
      <c r="A13" s="114" t="s">
        <v>92</v>
      </c>
      <c r="B13" s="219"/>
      <c r="C13" s="118" t="s">
        <v>93</v>
      </c>
      <c r="D13" s="119">
        <f>SUM(D14:D20)</f>
        <v>4105</v>
      </c>
      <c r="E13" s="119">
        <f t="shared" ref="E13:AA13" si="2">SUM(E14:E20)</f>
        <v>3931</v>
      </c>
      <c r="F13" s="119">
        <f t="shared" si="2"/>
        <v>3907</v>
      </c>
      <c r="G13" s="119">
        <f t="shared" si="2"/>
        <v>3958</v>
      </c>
      <c r="H13" s="119">
        <f t="shared" si="2"/>
        <v>4440</v>
      </c>
      <c r="I13" s="119">
        <f t="shared" si="2"/>
        <v>5130</v>
      </c>
      <c r="J13" s="119">
        <f t="shared" si="2"/>
        <v>5570</v>
      </c>
      <c r="K13" s="119">
        <f t="shared" si="2"/>
        <v>5749</v>
      </c>
      <c r="L13" s="119">
        <f t="shared" si="2"/>
        <v>5772</v>
      </c>
      <c r="M13" s="119">
        <f t="shared" si="2"/>
        <v>5653</v>
      </c>
      <c r="N13" s="119">
        <f t="shared" si="2"/>
        <v>5612</v>
      </c>
      <c r="O13" s="119">
        <f t="shared" si="2"/>
        <v>5615</v>
      </c>
      <c r="P13" s="119">
        <f t="shared" si="2"/>
        <v>5470</v>
      </c>
      <c r="Q13" s="119">
        <f t="shared" si="2"/>
        <v>5392</v>
      </c>
      <c r="R13" s="119">
        <f t="shared" si="2"/>
        <v>5529</v>
      </c>
      <c r="S13" s="119">
        <f t="shared" si="2"/>
        <v>5561</v>
      </c>
      <c r="T13" s="119">
        <f t="shared" si="2"/>
        <v>5648</v>
      </c>
      <c r="U13" s="119">
        <f t="shared" si="2"/>
        <v>5768</v>
      </c>
      <c r="V13" s="119">
        <f t="shared" si="2"/>
        <v>5806</v>
      </c>
      <c r="W13" s="119">
        <f t="shared" si="2"/>
        <v>5820</v>
      </c>
      <c r="X13" s="119">
        <f t="shared" si="2"/>
        <v>5778</v>
      </c>
      <c r="Y13" s="119">
        <f t="shared" si="2"/>
        <v>5514</v>
      </c>
      <c r="Z13" s="119">
        <f t="shared" si="2"/>
        <v>5121</v>
      </c>
      <c r="AA13" s="119">
        <f t="shared" si="2"/>
        <v>4758</v>
      </c>
    </row>
    <row r="14" spans="1:72" ht="12.75" customHeight="1">
      <c r="A14" s="114" t="s">
        <v>94</v>
      </c>
      <c r="B14" s="219"/>
      <c r="C14" s="120" t="s">
        <v>95</v>
      </c>
      <c r="D14" s="121">
        <v>354</v>
      </c>
      <c r="E14" s="122">
        <v>340</v>
      </c>
      <c r="F14" s="122">
        <v>339</v>
      </c>
      <c r="G14" s="122">
        <v>356</v>
      </c>
      <c r="H14" s="122">
        <v>362</v>
      </c>
      <c r="I14" s="122">
        <v>387</v>
      </c>
      <c r="J14" s="122">
        <v>495</v>
      </c>
      <c r="K14" s="122">
        <v>481</v>
      </c>
      <c r="L14" s="122">
        <v>499</v>
      </c>
      <c r="M14" s="122">
        <v>472</v>
      </c>
      <c r="N14" s="122">
        <v>427</v>
      </c>
      <c r="O14" s="122">
        <v>563</v>
      </c>
      <c r="P14" s="122">
        <v>505</v>
      </c>
      <c r="Q14" s="122">
        <v>428</v>
      </c>
      <c r="R14" s="122">
        <v>391</v>
      </c>
      <c r="S14" s="122">
        <v>394</v>
      </c>
      <c r="T14" s="122">
        <v>390</v>
      </c>
      <c r="U14" s="122">
        <v>418</v>
      </c>
      <c r="V14" s="122">
        <v>446</v>
      </c>
      <c r="W14" s="122">
        <v>439</v>
      </c>
      <c r="X14" s="122">
        <v>428</v>
      </c>
      <c r="Y14" s="122">
        <v>364</v>
      </c>
      <c r="Z14" s="122">
        <v>355</v>
      </c>
      <c r="AA14" s="123">
        <v>355</v>
      </c>
    </row>
    <row r="15" spans="1:72" ht="12.75" customHeight="1">
      <c r="A15" s="114" t="s">
        <v>96</v>
      </c>
      <c r="B15" s="219"/>
      <c r="C15" s="120" t="s">
        <v>97</v>
      </c>
      <c r="D15" s="121">
        <v>947</v>
      </c>
      <c r="E15" s="122">
        <v>888</v>
      </c>
      <c r="F15" s="122">
        <v>888</v>
      </c>
      <c r="G15" s="122">
        <v>918</v>
      </c>
      <c r="H15" s="122">
        <v>1076</v>
      </c>
      <c r="I15" s="122">
        <v>1320</v>
      </c>
      <c r="J15" s="122">
        <v>1418</v>
      </c>
      <c r="K15" s="122">
        <v>1412</v>
      </c>
      <c r="L15" s="122">
        <v>1399</v>
      </c>
      <c r="M15" s="122">
        <v>1380</v>
      </c>
      <c r="N15" s="122">
        <v>1376</v>
      </c>
      <c r="O15" s="122">
        <v>1362</v>
      </c>
      <c r="P15" s="122">
        <v>1332</v>
      </c>
      <c r="Q15" s="122">
        <v>1339</v>
      </c>
      <c r="R15" s="122">
        <v>1370</v>
      </c>
      <c r="S15" s="122">
        <v>1396</v>
      </c>
      <c r="T15" s="122">
        <v>1470</v>
      </c>
      <c r="U15" s="122">
        <v>1543</v>
      </c>
      <c r="V15" s="122">
        <v>1544</v>
      </c>
      <c r="W15" s="122">
        <v>1555</v>
      </c>
      <c r="X15" s="122">
        <v>1546</v>
      </c>
      <c r="Y15" s="122">
        <v>1462</v>
      </c>
      <c r="Z15" s="122">
        <v>1315</v>
      </c>
      <c r="AA15" s="123">
        <v>1183</v>
      </c>
    </row>
    <row r="16" spans="1:72" ht="12.75" customHeight="1">
      <c r="A16" s="114" t="s">
        <v>98</v>
      </c>
      <c r="B16" s="219"/>
      <c r="C16" s="120" t="s">
        <v>99</v>
      </c>
      <c r="D16" s="121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3">
        <v>0</v>
      </c>
    </row>
    <row r="17" spans="1:27" ht="12.75" customHeight="1">
      <c r="A17" s="114" t="s">
        <v>100</v>
      </c>
      <c r="B17" s="219"/>
      <c r="C17" s="120" t="s">
        <v>101</v>
      </c>
      <c r="D17" s="121">
        <v>764</v>
      </c>
      <c r="E17" s="122">
        <v>738</v>
      </c>
      <c r="F17" s="122">
        <v>737</v>
      </c>
      <c r="G17" s="122">
        <v>778</v>
      </c>
      <c r="H17" s="122">
        <v>935</v>
      </c>
      <c r="I17" s="122">
        <v>1192</v>
      </c>
      <c r="J17" s="122">
        <v>1270</v>
      </c>
      <c r="K17" s="122">
        <v>1308</v>
      </c>
      <c r="L17" s="122">
        <v>1332</v>
      </c>
      <c r="M17" s="122">
        <v>1309</v>
      </c>
      <c r="N17" s="122">
        <v>1330</v>
      </c>
      <c r="O17" s="122">
        <v>1254</v>
      </c>
      <c r="P17" s="122">
        <v>1211</v>
      </c>
      <c r="Q17" s="122">
        <v>1190</v>
      </c>
      <c r="R17" s="122">
        <v>1240</v>
      </c>
      <c r="S17" s="122">
        <v>1243</v>
      </c>
      <c r="T17" s="122">
        <v>1219</v>
      </c>
      <c r="U17" s="122">
        <v>1196</v>
      </c>
      <c r="V17" s="122">
        <v>1178</v>
      </c>
      <c r="W17" s="122">
        <v>1174</v>
      </c>
      <c r="X17" s="122">
        <v>1118</v>
      </c>
      <c r="Y17" s="122">
        <v>1024</v>
      </c>
      <c r="Z17" s="122">
        <v>899</v>
      </c>
      <c r="AA17" s="123">
        <v>817</v>
      </c>
    </row>
    <row r="18" spans="1:27" ht="12.75" customHeight="1">
      <c r="A18" s="114" t="s">
        <v>102</v>
      </c>
      <c r="B18" s="219"/>
      <c r="C18" s="120" t="s">
        <v>103</v>
      </c>
      <c r="D18" s="121">
        <v>1771</v>
      </c>
      <c r="E18" s="122">
        <v>1722</v>
      </c>
      <c r="F18" s="122">
        <v>1696</v>
      </c>
      <c r="G18" s="122">
        <v>1662</v>
      </c>
      <c r="H18" s="122">
        <v>1783</v>
      </c>
      <c r="I18" s="122">
        <v>1906</v>
      </c>
      <c r="J18" s="122">
        <v>2008</v>
      </c>
      <c r="K18" s="122">
        <v>2157</v>
      </c>
      <c r="L18" s="122">
        <v>2168</v>
      </c>
      <c r="M18" s="122">
        <v>2134</v>
      </c>
      <c r="N18" s="122">
        <v>2135</v>
      </c>
      <c r="O18" s="122">
        <v>2090</v>
      </c>
      <c r="P18" s="122">
        <v>2096</v>
      </c>
      <c r="Q18" s="122">
        <v>2107</v>
      </c>
      <c r="R18" s="122">
        <v>2186</v>
      </c>
      <c r="S18" s="122">
        <v>2159</v>
      </c>
      <c r="T18" s="122">
        <v>2198</v>
      </c>
      <c r="U18" s="122">
        <v>2236</v>
      </c>
      <c r="V18" s="122">
        <v>2264</v>
      </c>
      <c r="W18" s="122">
        <v>2270</v>
      </c>
      <c r="X18" s="122">
        <v>2294</v>
      </c>
      <c r="Y18" s="122">
        <v>2290</v>
      </c>
      <c r="Z18" s="122">
        <v>2202</v>
      </c>
      <c r="AA18" s="123">
        <v>2086</v>
      </c>
    </row>
    <row r="19" spans="1:27" ht="12.75" customHeight="1">
      <c r="A19" s="114" t="s">
        <v>104</v>
      </c>
      <c r="B19" s="219"/>
      <c r="C19" s="120" t="s">
        <v>105</v>
      </c>
      <c r="D19" s="121">
        <v>269</v>
      </c>
      <c r="E19" s="122">
        <v>243</v>
      </c>
      <c r="F19" s="122">
        <v>247</v>
      </c>
      <c r="G19" s="122">
        <v>244</v>
      </c>
      <c r="H19" s="122">
        <v>284</v>
      </c>
      <c r="I19" s="122">
        <v>325</v>
      </c>
      <c r="J19" s="122">
        <v>379</v>
      </c>
      <c r="K19" s="122">
        <v>391</v>
      </c>
      <c r="L19" s="122">
        <v>374</v>
      </c>
      <c r="M19" s="122">
        <v>358</v>
      </c>
      <c r="N19" s="122">
        <v>344</v>
      </c>
      <c r="O19" s="122">
        <v>346</v>
      </c>
      <c r="P19" s="122">
        <v>326</v>
      </c>
      <c r="Q19" s="122">
        <v>328</v>
      </c>
      <c r="R19" s="122">
        <v>342</v>
      </c>
      <c r="S19" s="122">
        <v>369</v>
      </c>
      <c r="T19" s="122">
        <v>371</v>
      </c>
      <c r="U19" s="122">
        <v>375</v>
      </c>
      <c r="V19" s="122">
        <v>374</v>
      </c>
      <c r="W19" s="122">
        <v>382</v>
      </c>
      <c r="X19" s="122">
        <v>392</v>
      </c>
      <c r="Y19" s="122">
        <v>374</v>
      </c>
      <c r="Z19" s="122">
        <v>350</v>
      </c>
      <c r="AA19" s="123">
        <v>317</v>
      </c>
    </row>
    <row r="20" spans="1:27" ht="15.75" customHeight="1" thickBot="1">
      <c r="A20" s="124" t="s">
        <v>106</v>
      </c>
      <c r="B20" s="220"/>
      <c r="C20" s="125" t="s">
        <v>107</v>
      </c>
      <c r="D20" s="126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7">
        <v>0</v>
      </c>
      <c r="Y20" s="127">
        <v>0</v>
      </c>
      <c r="Z20" s="127">
        <v>0</v>
      </c>
      <c r="AA20" s="128">
        <v>0</v>
      </c>
    </row>
    <row r="21" spans="1:27" ht="12.75" customHeight="1">
      <c r="A21" s="129" t="s">
        <v>108</v>
      </c>
      <c r="B21" s="218" t="s">
        <v>109</v>
      </c>
      <c r="C21" s="130" t="s">
        <v>76</v>
      </c>
      <c r="D21" s="131">
        <f>D22+D23</f>
        <v>26</v>
      </c>
      <c r="E21" s="132">
        <f t="shared" ref="E21:AA21" si="3">E22+E23</f>
        <v>26</v>
      </c>
      <c r="F21" s="132">
        <f t="shared" si="3"/>
        <v>28</v>
      </c>
      <c r="G21" s="132">
        <f t="shared" si="3"/>
        <v>29</v>
      </c>
      <c r="H21" s="132">
        <f t="shared" si="3"/>
        <v>29</v>
      </c>
      <c r="I21" s="132">
        <f t="shared" si="3"/>
        <v>28</v>
      </c>
      <c r="J21" s="132">
        <f t="shared" si="3"/>
        <v>29</v>
      </c>
      <c r="K21" s="132">
        <f t="shared" si="3"/>
        <v>22</v>
      </c>
      <c r="L21" s="132">
        <f t="shared" si="3"/>
        <v>21</v>
      </c>
      <c r="M21" s="132">
        <f t="shared" si="3"/>
        <v>22</v>
      </c>
      <c r="N21" s="132">
        <f t="shared" si="3"/>
        <v>20</v>
      </c>
      <c r="O21" s="132">
        <f t="shared" si="3"/>
        <v>19</v>
      </c>
      <c r="P21" s="132">
        <f t="shared" si="3"/>
        <v>21</v>
      </c>
      <c r="Q21" s="132">
        <f t="shared" si="3"/>
        <v>24</v>
      </c>
      <c r="R21" s="132">
        <f t="shared" si="3"/>
        <v>24</v>
      </c>
      <c r="S21" s="132">
        <f t="shared" si="3"/>
        <v>23</v>
      </c>
      <c r="T21" s="132">
        <f t="shared" si="3"/>
        <v>25</v>
      </c>
      <c r="U21" s="132">
        <f t="shared" si="3"/>
        <v>25</v>
      </c>
      <c r="V21" s="132">
        <f t="shared" si="3"/>
        <v>26</v>
      </c>
      <c r="W21" s="132">
        <f t="shared" si="3"/>
        <v>29</v>
      </c>
      <c r="X21" s="132">
        <f t="shared" si="3"/>
        <v>29</v>
      </c>
      <c r="Y21" s="132">
        <f t="shared" si="3"/>
        <v>29</v>
      </c>
      <c r="Z21" s="132">
        <f t="shared" si="3"/>
        <v>29</v>
      </c>
      <c r="AA21" s="133">
        <f t="shared" si="3"/>
        <v>29</v>
      </c>
    </row>
    <row r="22" spans="1:27" ht="12.75" customHeight="1">
      <c r="A22" s="114" t="s">
        <v>110</v>
      </c>
      <c r="B22" s="219"/>
      <c r="C22" s="134" t="s">
        <v>79</v>
      </c>
      <c r="D22" s="135">
        <v>26</v>
      </c>
      <c r="E22" s="79">
        <v>26</v>
      </c>
      <c r="F22" s="79">
        <v>28</v>
      </c>
      <c r="G22" s="79">
        <v>29</v>
      </c>
      <c r="H22" s="79">
        <v>29</v>
      </c>
      <c r="I22" s="79">
        <v>28</v>
      </c>
      <c r="J22" s="79">
        <v>29</v>
      </c>
      <c r="K22" s="79">
        <v>22</v>
      </c>
      <c r="L22" s="79">
        <v>21</v>
      </c>
      <c r="M22" s="79">
        <v>22</v>
      </c>
      <c r="N22" s="79">
        <v>20</v>
      </c>
      <c r="O22" s="79">
        <v>19</v>
      </c>
      <c r="P22" s="79">
        <v>21</v>
      </c>
      <c r="Q22" s="79">
        <v>24</v>
      </c>
      <c r="R22" s="79">
        <v>24</v>
      </c>
      <c r="S22" s="79">
        <v>23</v>
      </c>
      <c r="T22" s="79">
        <v>25</v>
      </c>
      <c r="U22" s="79">
        <v>25</v>
      </c>
      <c r="V22" s="79">
        <v>26</v>
      </c>
      <c r="W22" s="79">
        <v>29</v>
      </c>
      <c r="X22" s="79">
        <v>29</v>
      </c>
      <c r="Y22" s="79">
        <v>29</v>
      </c>
      <c r="Z22" s="79">
        <v>29</v>
      </c>
      <c r="AA22" s="136">
        <v>29</v>
      </c>
    </row>
    <row r="23" spans="1:27" ht="12.75" customHeight="1" thickBot="1">
      <c r="A23" s="137" t="s">
        <v>111</v>
      </c>
      <c r="B23" s="219"/>
      <c r="C23" s="138" t="s">
        <v>112</v>
      </c>
      <c r="D23" s="139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1">
        <v>0</v>
      </c>
    </row>
    <row r="24" spans="1:27" s="117" customFormat="1" ht="12.75" customHeight="1">
      <c r="A24" s="129" t="s">
        <v>113</v>
      </c>
      <c r="B24" s="218" t="s">
        <v>114</v>
      </c>
      <c r="C24" s="142" t="s">
        <v>76</v>
      </c>
      <c r="D24" s="143">
        <f>D31+D25</f>
        <v>5823</v>
      </c>
      <c r="E24" s="143">
        <f t="shared" ref="E24:AA24" si="4">E31+E25</f>
        <v>5653</v>
      </c>
      <c r="F24" s="143">
        <f t="shared" si="4"/>
        <v>5675</v>
      </c>
      <c r="G24" s="143">
        <f t="shared" si="4"/>
        <v>5901</v>
      </c>
      <c r="H24" s="143">
        <f t="shared" si="4"/>
        <v>6471</v>
      </c>
      <c r="I24" s="143">
        <f t="shared" si="4"/>
        <v>7539</v>
      </c>
      <c r="J24" s="143">
        <f t="shared" si="4"/>
        <v>8517</v>
      </c>
      <c r="K24" s="143">
        <f t="shared" si="4"/>
        <v>9190</v>
      </c>
      <c r="L24" s="143">
        <f t="shared" si="4"/>
        <v>9364</v>
      </c>
      <c r="M24" s="143">
        <f t="shared" si="4"/>
        <v>9280</v>
      </c>
      <c r="N24" s="143">
        <f t="shared" si="4"/>
        <v>9307</v>
      </c>
      <c r="O24" s="143">
        <f t="shared" si="4"/>
        <v>9186</v>
      </c>
      <c r="P24" s="143">
        <f t="shared" si="4"/>
        <v>9133</v>
      </c>
      <c r="Q24" s="143">
        <f t="shared" si="4"/>
        <v>9091</v>
      </c>
      <c r="R24" s="143">
        <f t="shared" si="4"/>
        <v>8901</v>
      </c>
      <c r="S24" s="143">
        <f t="shared" si="4"/>
        <v>8542</v>
      </c>
      <c r="T24" s="143">
        <f t="shared" si="4"/>
        <v>8395</v>
      </c>
      <c r="U24" s="143">
        <f t="shared" si="4"/>
        <v>8282</v>
      </c>
      <c r="V24" s="143">
        <f t="shared" si="4"/>
        <v>8065</v>
      </c>
      <c r="W24" s="143">
        <f t="shared" si="4"/>
        <v>7913</v>
      </c>
      <c r="X24" s="143">
        <f t="shared" si="4"/>
        <v>7840</v>
      </c>
      <c r="Y24" s="143">
        <f t="shared" si="4"/>
        <v>7477</v>
      </c>
      <c r="Z24" s="143">
        <f t="shared" si="4"/>
        <v>7025</v>
      </c>
      <c r="AA24" s="143">
        <f t="shared" si="4"/>
        <v>6677</v>
      </c>
    </row>
    <row r="25" spans="1:27" s="117" customFormat="1" ht="12.75" customHeight="1">
      <c r="A25" s="114" t="s">
        <v>115</v>
      </c>
      <c r="B25" s="219"/>
      <c r="C25" s="144" t="s">
        <v>77</v>
      </c>
      <c r="D25" s="145">
        <f>SUM(D26:D30)</f>
        <v>3275</v>
      </c>
      <c r="E25" s="145">
        <f t="shared" ref="E25:AA25" si="5">SUM(E26:E30)</f>
        <v>3150</v>
      </c>
      <c r="F25" s="145">
        <f t="shared" si="5"/>
        <v>3203</v>
      </c>
      <c r="G25" s="145">
        <f t="shared" si="5"/>
        <v>3346</v>
      </c>
      <c r="H25" s="145">
        <f t="shared" si="5"/>
        <v>3724</v>
      </c>
      <c r="I25" s="145">
        <f t="shared" si="5"/>
        <v>4400</v>
      </c>
      <c r="J25" s="145">
        <f t="shared" si="5"/>
        <v>4908</v>
      </c>
      <c r="K25" s="145">
        <f t="shared" si="5"/>
        <v>5281</v>
      </c>
      <c r="L25" s="145">
        <f t="shared" si="5"/>
        <v>5351</v>
      </c>
      <c r="M25" s="145">
        <f t="shared" si="5"/>
        <v>5307</v>
      </c>
      <c r="N25" s="145">
        <f t="shared" si="5"/>
        <v>5369</v>
      </c>
      <c r="O25" s="145">
        <f t="shared" si="5"/>
        <v>5234</v>
      </c>
      <c r="P25" s="145">
        <f t="shared" si="5"/>
        <v>5177</v>
      </c>
      <c r="Q25" s="145">
        <f t="shared" si="5"/>
        <v>5210</v>
      </c>
      <c r="R25" s="145">
        <f t="shared" si="5"/>
        <v>5090</v>
      </c>
      <c r="S25" s="145">
        <f t="shared" si="5"/>
        <v>4853</v>
      </c>
      <c r="T25" s="145">
        <f t="shared" si="5"/>
        <v>4832</v>
      </c>
      <c r="U25" s="145">
        <f t="shared" si="5"/>
        <v>4795</v>
      </c>
      <c r="V25" s="145">
        <f t="shared" si="5"/>
        <v>4687</v>
      </c>
      <c r="W25" s="145">
        <f t="shared" si="5"/>
        <v>4649</v>
      </c>
      <c r="X25" s="145">
        <f t="shared" si="5"/>
        <v>4617</v>
      </c>
      <c r="Y25" s="145">
        <f t="shared" si="5"/>
        <v>4353</v>
      </c>
      <c r="Z25" s="145">
        <f t="shared" si="5"/>
        <v>4063</v>
      </c>
      <c r="AA25" s="145">
        <f t="shared" si="5"/>
        <v>3844</v>
      </c>
    </row>
    <row r="26" spans="1:27" ht="12.75" customHeight="1">
      <c r="A26" s="114" t="s">
        <v>116</v>
      </c>
      <c r="B26" s="219"/>
      <c r="C26" s="147" t="s">
        <v>79</v>
      </c>
      <c r="D26" s="135">
        <v>388</v>
      </c>
      <c r="E26" s="79">
        <v>384</v>
      </c>
      <c r="F26" s="79">
        <v>395</v>
      </c>
      <c r="G26" s="79">
        <v>396</v>
      </c>
      <c r="H26" s="79">
        <v>434</v>
      </c>
      <c r="I26" s="79">
        <v>606</v>
      </c>
      <c r="J26" s="79">
        <v>674</v>
      </c>
      <c r="K26" s="79">
        <v>768</v>
      </c>
      <c r="L26" s="79">
        <v>746</v>
      </c>
      <c r="M26" s="79">
        <v>751</v>
      </c>
      <c r="N26" s="79">
        <v>750</v>
      </c>
      <c r="O26" s="79">
        <v>721</v>
      </c>
      <c r="P26" s="79">
        <v>716</v>
      </c>
      <c r="Q26" s="79">
        <v>673</v>
      </c>
      <c r="R26" s="79">
        <v>628</v>
      </c>
      <c r="S26" s="79">
        <v>544</v>
      </c>
      <c r="T26" s="79">
        <v>510</v>
      </c>
      <c r="U26" s="79">
        <v>475</v>
      </c>
      <c r="V26" s="79">
        <v>458</v>
      </c>
      <c r="W26" s="79">
        <v>443</v>
      </c>
      <c r="X26" s="79">
        <v>425</v>
      </c>
      <c r="Y26" s="79">
        <v>419</v>
      </c>
      <c r="Z26" s="79">
        <v>407</v>
      </c>
      <c r="AA26" s="136">
        <v>402</v>
      </c>
    </row>
    <row r="27" spans="1:27" ht="12.75" customHeight="1">
      <c r="A27" s="114" t="s">
        <v>117</v>
      </c>
      <c r="B27" s="219"/>
      <c r="C27" s="147" t="s">
        <v>118</v>
      </c>
      <c r="D27" s="135">
        <v>628</v>
      </c>
      <c r="E27" s="79">
        <v>589</v>
      </c>
      <c r="F27" s="79">
        <v>588</v>
      </c>
      <c r="G27" s="79">
        <v>632</v>
      </c>
      <c r="H27" s="79">
        <v>691</v>
      </c>
      <c r="I27" s="79">
        <v>852</v>
      </c>
      <c r="J27" s="79">
        <v>935</v>
      </c>
      <c r="K27" s="79">
        <v>942</v>
      </c>
      <c r="L27" s="79">
        <v>978</v>
      </c>
      <c r="M27" s="79">
        <v>976</v>
      </c>
      <c r="N27" s="79">
        <v>994</v>
      </c>
      <c r="O27" s="79">
        <v>983</v>
      </c>
      <c r="P27" s="79">
        <v>954</v>
      </c>
      <c r="Q27" s="79">
        <v>958</v>
      </c>
      <c r="R27" s="79">
        <v>954</v>
      </c>
      <c r="S27" s="79">
        <v>978</v>
      </c>
      <c r="T27" s="79">
        <v>1014</v>
      </c>
      <c r="U27" s="79">
        <v>1038</v>
      </c>
      <c r="V27" s="79">
        <v>1062</v>
      </c>
      <c r="W27" s="79">
        <v>1074</v>
      </c>
      <c r="X27" s="79">
        <v>1064</v>
      </c>
      <c r="Y27" s="79">
        <v>970</v>
      </c>
      <c r="Z27" s="79">
        <v>877</v>
      </c>
      <c r="AA27" s="136">
        <v>777</v>
      </c>
    </row>
    <row r="28" spans="1:27" ht="12.75" customHeight="1">
      <c r="A28" s="114" t="s">
        <v>119</v>
      </c>
      <c r="B28" s="219"/>
      <c r="C28" s="147" t="s">
        <v>120</v>
      </c>
      <c r="D28" s="135">
        <v>748</v>
      </c>
      <c r="E28" s="79">
        <v>698</v>
      </c>
      <c r="F28" s="79">
        <v>689</v>
      </c>
      <c r="G28" s="79">
        <v>721</v>
      </c>
      <c r="H28" s="79">
        <v>809</v>
      </c>
      <c r="I28" s="79">
        <v>863</v>
      </c>
      <c r="J28" s="79">
        <v>925</v>
      </c>
      <c r="K28" s="79">
        <v>919</v>
      </c>
      <c r="L28" s="79">
        <v>901</v>
      </c>
      <c r="M28" s="79">
        <v>846</v>
      </c>
      <c r="N28" s="79">
        <v>837</v>
      </c>
      <c r="O28" s="79">
        <v>826</v>
      </c>
      <c r="P28" s="79">
        <v>797</v>
      </c>
      <c r="Q28" s="79">
        <v>841</v>
      </c>
      <c r="R28" s="79">
        <v>836</v>
      </c>
      <c r="S28" s="79">
        <v>827</v>
      </c>
      <c r="T28" s="79">
        <v>869</v>
      </c>
      <c r="U28" s="79">
        <v>872</v>
      </c>
      <c r="V28" s="79">
        <v>922</v>
      </c>
      <c r="W28" s="79">
        <v>957</v>
      </c>
      <c r="X28" s="79">
        <v>1004</v>
      </c>
      <c r="Y28" s="79">
        <v>979</v>
      </c>
      <c r="Z28" s="79">
        <v>931</v>
      </c>
      <c r="AA28" s="136">
        <v>914</v>
      </c>
    </row>
    <row r="29" spans="1:27" ht="12.75" customHeight="1">
      <c r="A29" s="114" t="s">
        <v>121</v>
      </c>
      <c r="B29" s="219"/>
      <c r="C29" s="147" t="s">
        <v>85</v>
      </c>
      <c r="D29" s="135">
        <v>1501</v>
      </c>
      <c r="E29" s="79">
        <v>1470</v>
      </c>
      <c r="F29" s="79">
        <v>1522</v>
      </c>
      <c r="G29" s="79">
        <v>1590</v>
      </c>
      <c r="H29" s="79">
        <v>1783</v>
      </c>
      <c r="I29" s="79">
        <v>2072</v>
      </c>
      <c r="J29" s="79">
        <v>2364</v>
      </c>
      <c r="K29" s="79">
        <v>2642</v>
      </c>
      <c r="L29" s="79">
        <v>2718</v>
      </c>
      <c r="M29" s="79">
        <v>2726</v>
      </c>
      <c r="N29" s="79">
        <v>2779</v>
      </c>
      <c r="O29" s="79">
        <v>2695</v>
      </c>
      <c r="P29" s="79">
        <v>2702</v>
      </c>
      <c r="Q29" s="79">
        <v>2730</v>
      </c>
      <c r="R29" s="79">
        <v>2663</v>
      </c>
      <c r="S29" s="79">
        <v>2496</v>
      </c>
      <c r="T29" s="79">
        <v>2431</v>
      </c>
      <c r="U29" s="79">
        <v>2402</v>
      </c>
      <c r="V29" s="79">
        <v>2236</v>
      </c>
      <c r="W29" s="79">
        <v>2165</v>
      </c>
      <c r="X29" s="79">
        <v>2114</v>
      </c>
      <c r="Y29" s="79">
        <v>1974</v>
      </c>
      <c r="Z29" s="79">
        <v>1837</v>
      </c>
      <c r="AA29" s="136">
        <v>1740</v>
      </c>
    </row>
    <row r="30" spans="1:27" ht="12.75" customHeight="1">
      <c r="A30" s="114" t="s">
        <v>122</v>
      </c>
      <c r="B30" s="219"/>
      <c r="C30" s="147" t="s">
        <v>87</v>
      </c>
      <c r="D30" s="135">
        <v>10</v>
      </c>
      <c r="E30" s="79">
        <v>9</v>
      </c>
      <c r="F30" s="79">
        <v>9</v>
      </c>
      <c r="G30" s="79">
        <v>7</v>
      </c>
      <c r="H30" s="79">
        <v>7</v>
      </c>
      <c r="I30" s="79">
        <v>7</v>
      </c>
      <c r="J30" s="79">
        <v>10</v>
      </c>
      <c r="K30" s="79">
        <v>10</v>
      </c>
      <c r="L30" s="79">
        <v>8</v>
      </c>
      <c r="M30" s="79">
        <v>8</v>
      </c>
      <c r="N30" s="79">
        <v>9</v>
      </c>
      <c r="O30" s="79">
        <v>9</v>
      </c>
      <c r="P30" s="79">
        <v>8</v>
      </c>
      <c r="Q30" s="79">
        <v>8</v>
      </c>
      <c r="R30" s="79">
        <v>9</v>
      </c>
      <c r="S30" s="79">
        <v>8</v>
      </c>
      <c r="T30" s="79">
        <v>8</v>
      </c>
      <c r="U30" s="79">
        <v>8</v>
      </c>
      <c r="V30" s="79">
        <v>9</v>
      </c>
      <c r="W30" s="79">
        <v>10</v>
      </c>
      <c r="X30" s="79">
        <v>10</v>
      </c>
      <c r="Y30" s="79">
        <v>11</v>
      </c>
      <c r="Z30" s="79">
        <v>11</v>
      </c>
      <c r="AA30" s="136">
        <v>11</v>
      </c>
    </row>
    <row r="31" spans="1:27" s="117" customFormat="1" ht="12.75" customHeight="1">
      <c r="A31" s="114" t="s">
        <v>123</v>
      </c>
      <c r="B31" s="219"/>
      <c r="C31" s="144" t="s">
        <v>93</v>
      </c>
      <c r="D31" s="145">
        <f>SUM(D32:D36)</f>
        <v>2548</v>
      </c>
      <c r="E31" s="145">
        <f t="shared" ref="E31:AA31" si="6">SUM(E32:E36)</f>
        <v>2503</v>
      </c>
      <c r="F31" s="145">
        <f t="shared" si="6"/>
        <v>2472</v>
      </c>
      <c r="G31" s="145">
        <f t="shared" si="6"/>
        <v>2555</v>
      </c>
      <c r="H31" s="145">
        <f t="shared" si="6"/>
        <v>2747</v>
      </c>
      <c r="I31" s="145">
        <f t="shared" si="6"/>
        <v>3139</v>
      </c>
      <c r="J31" s="145">
        <f t="shared" si="6"/>
        <v>3609</v>
      </c>
      <c r="K31" s="145">
        <f t="shared" si="6"/>
        <v>3909</v>
      </c>
      <c r="L31" s="145">
        <f t="shared" si="6"/>
        <v>4013</v>
      </c>
      <c r="M31" s="145">
        <f t="shared" si="6"/>
        <v>3973</v>
      </c>
      <c r="N31" s="145">
        <f t="shared" si="6"/>
        <v>3938</v>
      </c>
      <c r="O31" s="145">
        <f t="shared" si="6"/>
        <v>3952</v>
      </c>
      <c r="P31" s="145">
        <f t="shared" si="6"/>
        <v>3956</v>
      </c>
      <c r="Q31" s="145">
        <f t="shared" si="6"/>
        <v>3881</v>
      </c>
      <c r="R31" s="145">
        <f t="shared" si="6"/>
        <v>3811</v>
      </c>
      <c r="S31" s="145">
        <f t="shared" si="6"/>
        <v>3689</v>
      </c>
      <c r="T31" s="145">
        <f t="shared" si="6"/>
        <v>3563</v>
      </c>
      <c r="U31" s="145">
        <f t="shared" si="6"/>
        <v>3487</v>
      </c>
      <c r="V31" s="145">
        <f t="shared" si="6"/>
        <v>3378</v>
      </c>
      <c r="W31" s="145">
        <f t="shared" si="6"/>
        <v>3264</v>
      </c>
      <c r="X31" s="145">
        <f t="shared" si="6"/>
        <v>3223</v>
      </c>
      <c r="Y31" s="145">
        <f t="shared" si="6"/>
        <v>3124</v>
      </c>
      <c r="Z31" s="145">
        <f t="shared" si="6"/>
        <v>2962</v>
      </c>
      <c r="AA31" s="145">
        <f t="shared" si="6"/>
        <v>2833</v>
      </c>
    </row>
    <row r="32" spans="1:27" ht="12.75" customHeight="1">
      <c r="A32" s="114" t="s">
        <v>124</v>
      </c>
      <c r="B32" s="219"/>
      <c r="C32" s="147" t="s">
        <v>97</v>
      </c>
      <c r="D32" s="135">
        <v>1357</v>
      </c>
      <c r="E32" s="79">
        <v>1350</v>
      </c>
      <c r="F32" s="79">
        <v>1345</v>
      </c>
      <c r="G32" s="79">
        <v>1375</v>
      </c>
      <c r="H32" s="79">
        <v>1453</v>
      </c>
      <c r="I32" s="79">
        <v>1628</v>
      </c>
      <c r="J32" s="79">
        <v>1885</v>
      </c>
      <c r="K32" s="79">
        <v>2147</v>
      </c>
      <c r="L32" s="79">
        <v>2281</v>
      </c>
      <c r="M32" s="79">
        <v>2274</v>
      </c>
      <c r="N32" s="79">
        <v>2269</v>
      </c>
      <c r="O32" s="79">
        <v>2268</v>
      </c>
      <c r="P32" s="79">
        <v>2292</v>
      </c>
      <c r="Q32" s="79">
        <v>2260</v>
      </c>
      <c r="R32" s="79">
        <v>2263</v>
      </c>
      <c r="S32" s="79">
        <v>2174</v>
      </c>
      <c r="T32" s="79">
        <v>2088</v>
      </c>
      <c r="U32" s="79">
        <v>2053</v>
      </c>
      <c r="V32" s="79">
        <v>1952</v>
      </c>
      <c r="W32" s="79">
        <v>1847</v>
      </c>
      <c r="X32" s="79">
        <v>1798</v>
      </c>
      <c r="Y32" s="79">
        <v>1702</v>
      </c>
      <c r="Z32" s="79">
        <v>1585</v>
      </c>
      <c r="AA32" s="136">
        <v>1493</v>
      </c>
    </row>
    <row r="33" spans="1:27" ht="12.75" customHeight="1">
      <c r="A33" s="114" t="s">
        <v>125</v>
      </c>
      <c r="B33" s="219"/>
      <c r="C33" s="147" t="s">
        <v>99</v>
      </c>
      <c r="D33" s="135">
        <v>389</v>
      </c>
      <c r="E33" s="79">
        <v>388</v>
      </c>
      <c r="F33" s="79">
        <v>383</v>
      </c>
      <c r="G33" s="79">
        <v>413</v>
      </c>
      <c r="H33" s="79">
        <v>521</v>
      </c>
      <c r="I33" s="79">
        <v>629</v>
      </c>
      <c r="J33" s="79">
        <v>787</v>
      </c>
      <c r="K33" s="79">
        <v>838</v>
      </c>
      <c r="L33" s="79">
        <v>846</v>
      </c>
      <c r="M33" s="79">
        <v>784</v>
      </c>
      <c r="N33" s="79">
        <v>778</v>
      </c>
      <c r="O33" s="79">
        <v>820</v>
      </c>
      <c r="P33" s="79">
        <v>786</v>
      </c>
      <c r="Q33" s="79">
        <v>712</v>
      </c>
      <c r="R33" s="79">
        <v>655</v>
      </c>
      <c r="S33" s="79">
        <v>584</v>
      </c>
      <c r="T33" s="79">
        <v>508</v>
      </c>
      <c r="U33" s="79">
        <v>475</v>
      </c>
      <c r="V33" s="79">
        <v>430</v>
      </c>
      <c r="W33" s="79">
        <v>408</v>
      </c>
      <c r="X33" s="79">
        <v>400</v>
      </c>
      <c r="Y33" s="79">
        <v>395</v>
      </c>
      <c r="Z33" s="79">
        <v>386</v>
      </c>
      <c r="AA33" s="136">
        <v>382</v>
      </c>
    </row>
    <row r="34" spans="1:27" ht="12.75" customHeight="1">
      <c r="A34" s="114" t="s">
        <v>126</v>
      </c>
      <c r="B34" s="219"/>
      <c r="C34" s="147" t="s">
        <v>127</v>
      </c>
      <c r="D34" s="135">
        <v>410</v>
      </c>
      <c r="E34" s="79">
        <v>380</v>
      </c>
      <c r="F34" s="79">
        <v>381</v>
      </c>
      <c r="G34" s="79">
        <v>385</v>
      </c>
      <c r="H34" s="79">
        <v>419</v>
      </c>
      <c r="I34" s="79">
        <v>472</v>
      </c>
      <c r="J34" s="79">
        <v>517</v>
      </c>
      <c r="K34" s="79">
        <v>497</v>
      </c>
      <c r="L34" s="79">
        <v>504</v>
      </c>
      <c r="M34" s="79">
        <v>503</v>
      </c>
      <c r="N34" s="79">
        <v>502</v>
      </c>
      <c r="O34" s="79">
        <v>478</v>
      </c>
      <c r="P34" s="79">
        <v>497</v>
      </c>
      <c r="Q34" s="79">
        <v>494</v>
      </c>
      <c r="R34" s="79">
        <v>487</v>
      </c>
      <c r="S34" s="79">
        <v>502</v>
      </c>
      <c r="T34" s="79">
        <v>523</v>
      </c>
      <c r="U34" s="79">
        <v>517</v>
      </c>
      <c r="V34" s="79">
        <v>560</v>
      </c>
      <c r="W34" s="79">
        <v>553</v>
      </c>
      <c r="X34" s="79">
        <v>565</v>
      </c>
      <c r="Y34" s="79">
        <v>569</v>
      </c>
      <c r="Z34" s="79">
        <v>533</v>
      </c>
      <c r="AA34" s="136">
        <v>514</v>
      </c>
    </row>
    <row r="35" spans="1:27" ht="12.75" customHeight="1">
      <c r="A35" s="114" t="s">
        <v>128</v>
      </c>
      <c r="B35" s="219"/>
      <c r="C35" s="147" t="s">
        <v>112</v>
      </c>
      <c r="D35" s="135">
        <v>388</v>
      </c>
      <c r="E35" s="79">
        <v>381</v>
      </c>
      <c r="F35" s="79">
        <v>359</v>
      </c>
      <c r="G35" s="79">
        <v>378</v>
      </c>
      <c r="H35" s="79">
        <v>350</v>
      </c>
      <c r="I35" s="79">
        <v>405</v>
      </c>
      <c r="J35" s="79">
        <v>413</v>
      </c>
      <c r="K35" s="79">
        <v>421</v>
      </c>
      <c r="L35" s="79">
        <v>375</v>
      </c>
      <c r="M35" s="79">
        <v>406</v>
      </c>
      <c r="N35" s="79">
        <v>383</v>
      </c>
      <c r="O35" s="79">
        <v>380</v>
      </c>
      <c r="P35" s="79">
        <v>375</v>
      </c>
      <c r="Q35" s="79">
        <v>409</v>
      </c>
      <c r="R35" s="79">
        <v>401</v>
      </c>
      <c r="S35" s="79">
        <v>425</v>
      </c>
      <c r="T35" s="79">
        <v>440</v>
      </c>
      <c r="U35" s="79">
        <v>438</v>
      </c>
      <c r="V35" s="79">
        <v>432</v>
      </c>
      <c r="W35" s="79">
        <v>452</v>
      </c>
      <c r="X35" s="79">
        <v>456</v>
      </c>
      <c r="Y35" s="79">
        <v>454</v>
      </c>
      <c r="Z35" s="79">
        <v>454</v>
      </c>
      <c r="AA35" s="136">
        <v>440</v>
      </c>
    </row>
    <row r="36" spans="1:27" ht="12.75" customHeight="1" thickBot="1">
      <c r="A36" s="124" t="s">
        <v>129</v>
      </c>
      <c r="B36" s="220"/>
      <c r="C36" s="148" t="s">
        <v>130</v>
      </c>
      <c r="D36" s="139">
        <v>4</v>
      </c>
      <c r="E36" s="140">
        <v>4</v>
      </c>
      <c r="F36" s="140">
        <v>4</v>
      </c>
      <c r="G36" s="140">
        <v>4</v>
      </c>
      <c r="H36" s="140">
        <v>4</v>
      </c>
      <c r="I36" s="140">
        <v>5</v>
      </c>
      <c r="J36" s="140">
        <v>7</v>
      </c>
      <c r="K36" s="140">
        <v>6</v>
      </c>
      <c r="L36" s="140">
        <v>7</v>
      </c>
      <c r="M36" s="140">
        <v>6</v>
      </c>
      <c r="N36" s="140">
        <v>6</v>
      </c>
      <c r="O36" s="140">
        <v>6</v>
      </c>
      <c r="P36" s="140">
        <v>6</v>
      </c>
      <c r="Q36" s="140">
        <v>6</v>
      </c>
      <c r="R36" s="140">
        <v>5</v>
      </c>
      <c r="S36" s="140">
        <v>4</v>
      </c>
      <c r="T36" s="140">
        <v>4</v>
      </c>
      <c r="U36" s="140">
        <v>4</v>
      </c>
      <c r="V36" s="140">
        <v>4</v>
      </c>
      <c r="W36" s="140">
        <v>4</v>
      </c>
      <c r="X36" s="140">
        <v>4</v>
      </c>
      <c r="Y36" s="140">
        <v>4</v>
      </c>
      <c r="Z36" s="140">
        <v>4</v>
      </c>
      <c r="AA36" s="141">
        <v>4</v>
      </c>
    </row>
    <row r="37" spans="1:27" s="117" customFormat="1" ht="12.75" customHeight="1">
      <c r="A37" s="129" t="s">
        <v>131</v>
      </c>
      <c r="B37" s="218" t="s">
        <v>132</v>
      </c>
      <c r="C37" s="142" t="s">
        <v>76</v>
      </c>
      <c r="D37" s="143">
        <f>D47+D38</f>
        <v>7806</v>
      </c>
      <c r="E37" s="143">
        <f t="shared" ref="E37:AA37" si="7">E47+E38</f>
        <v>7538</v>
      </c>
      <c r="F37" s="143">
        <f t="shared" si="7"/>
        <v>7488</v>
      </c>
      <c r="G37" s="143">
        <f t="shared" si="7"/>
        <v>7750</v>
      </c>
      <c r="H37" s="143">
        <f t="shared" si="7"/>
        <v>9077</v>
      </c>
      <c r="I37" s="143">
        <f t="shared" si="7"/>
        <v>10523</v>
      </c>
      <c r="J37" s="143">
        <f t="shared" si="7"/>
        <v>10945</v>
      </c>
      <c r="K37" s="143">
        <f t="shared" si="7"/>
        <v>11075</v>
      </c>
      <c r="L37" s="143">
        <f t="shared" si="7"/>
        <v>11111</v>
      </c>
      <c r="M37" s="143">
        <f t="shared" si="7"/>
        <v>10964</v>
      </c>
      <c r="N37" s="143">
        <f t="shared" si="7"/>
        <v>10996</v>
      </c>
      <c r="O37" s="143">
        <f t="shared" si="7"/>
        <v>10709</v>
      </c>
      <c r="P37" s="143">
        <f t="shared" si="7"/>
        <v>10430</v>
      </c>
      <c r="Q37" s="143">
        <f t="shared" si="7"/>
        <v>10252</v>
      </c>
      <c r="R37" s="143">
        <f t="shared" si="7"/>
        <v>10591</v>
      </c>
      <c r="S37" s="143">
        <f t="shared" si="7"/>
        <v>10963</v>
      </c>
      <c r="T37" s="143">
        <f t="shared" si="7"/>
        <v>11461</v>
      </c>
      <c r="U37" s="143">
        <f t="shared" si="7"/>
        <v>11821</v>
      </c>
      <c r="V37" s="143">
        <f t="shared" si="7"/>
        <v>11892</v>
      </c>
      <c r="W37" s="143">
        <f t="shared" si="7"/>
        <v>11804</v>
      </c>
      <c r="X37" s="143">
        <f t="shared" si="7"/>
        <v>11631</v>
      </c>
      <c r="Y37" s="143">
        <f t="shared" si="7"/>
        <v>10681</v>
      </c>
      <c r="Z37" s="143">
        <f t="shared" si="7"/>
        <v>9655</v>
      </c>
      <c r="AA37" s="143">
        <f t="shared" si="7"/>
        <v>8901</v>
      </c>
    </row>
    <row r="38" spans="1:27" s="117" customFormat="1" ht="12.75" customHeight="1">
      <c r="A38" s="114" t="s">
        <v>133</v>
      </c>
      <c r="B38" s="219"/>
      <c r="C38" s="144" t="s">
        <v>77</v>
      </c>
      <c r="D38" s="145">
        <f>SUM(D39:D46)</f>
        <v>4428</v>
      </c>
      <c r="E38" s="145">
        <f t="shared" ref="E38:AA38" si="8">SUM(E39:E46)</f>
        <v>4263</v>
      </c>
      <c r="F38" s="145">
        <f t="shared" si="8"/>
        <v>4182</v>
      </c>
      <c r="G38" s="145">
        <f t="shared" si="8"/>
        <v>4376</v>
      </c>
      <c r="H38" s="145">
        <f t="shared" si="8"/>
        <v>5175</v>
      </c>
      <c r="I38" s="145">
        <f t="shared" si="8"/>
        <v>6071</v>
      </c>
      <c r="J38" s="145">
        <f t="shared" si="8"/>
        <v>6368</v>
      </c>
      <c r="K38" s="145">
        <f t="shared" si="8"/>
        <v>6458</v>
      </c>
      <c r="L38" s="145">
        <f t="shared" si="8"/>
        <v>6603</v>
      </c>
      <c r="M38" s="145">
        <f t="shared" si="8"/>
        <v>6474</v>
      </c>
      <c r="N38" s="145">
        <f t="shared" si="8"/>
        <v>6537</v>
      </c>
      <c r="O38" s="145">
        <f t="shared" si="8"/>
        <v>6319</v>
      </c>
      <c r="P38" s="145">
        <f t="shared" si="8"/>
        <v>6099</v>
      </c>
      <c r="Q38" s="145">
        <f t="shared" si="8"/>
        <v>5931</v>
      </c>
      <c r="R38" s="145">
        <f t="shared" si="8"/>
        <v>6222</v>
      </c>
      <c r="S38" s="145">
        <f t="shared" si="8"/>
        <v>6509</v>
      </c>
      <c r="T38" s="145">
        <f t="shared" si="8"/>
        <v>6813</v>
      </c>
      <c r="U38" s="145">
        <f t="shared" si="8"/>
        <v>7003</v>
      </c>
      <c r="V38" s="145">
        <f t="shared" si="8"/>
        <v>7067</v>
      </c>
      <c r="W38" s="145">
        <f t="shared" si="8"/>
        <v>7007</v>
      </c>
      <c r="X38" s="145">
        <f t="shared" si="8"/>
        <v>6911</v>
      </c>
      <c r="Y38" s="145">
        <f t="shared" si="8"/>
        <v>6302</v>
      </c>
      <c r="Z38" s="145">
        <f t="shared" si="8"/>
        <v>5660</v>
      </c>
      <c r="AA38" s="145">
        <f t="shared" si="8"/>
        <v>5184</v>
      </c>
    </row>
    <row r="39" spans="1:27" ht="12.75" customHeight="1">
      <c r="A39" s="114" t="s">
        <v>134</v>
      </c>
      <c r="B39" s="219"/>
      <c r="C39" s="147" t="s">
        <v>79</v>
      </c>
      <c r="D39" s="135">
        <v>1338</v>
      </c>
      <c r="E39" s="79">
        <v>1302</v>
      </c>
      <c r="F39" s="79">
        <v>1280</v>
      </c>
      <c r="G39" s="79">
        <v>1362</v>
      </c>
      <c r="H39" s="79">
        <v>1645</v>
      </c>
      <c r="I39" s="79">
        <v>1862</v>
      </c>
      <c r="J39" s="79">
        <v>1942</v>
      </c>
      <c r="K39" s="79">
        <v>2071</v>
      </c>
      <c r="L39" s="79">
        <v>2108</v>
      </c>
      <c r="M39" s="79">
        <v>2011</v>
      </c>
      <c r="N39" s="79">
        <v>2087</v>
      </c>
      <c r="O39" s="79">
        <v>1976</v>
      </c>
      <c r="P39" s="79">
        <v>1944</v>
      </c>
      <c r="Q39" s="79">
        <v>1907</v>
      </c>
      <c r="R39" s="79">
        <v>2010</v>
      </c>
      <c r="S39" s="79">
        <v>2118</v>
      </c>
      <c r="T39" s="79">
        <v>2186</v>
      </c>
      <c r="U39" s="79">
        <v>2227</v>
      </c>
      <c r="V39" s="79">
        <v>2185</v>
      </c>
      <c r="W39" s="79">
        <v>2149</v>
      </c>
      <c r="X39" s="79">
        <v>2117</v>
      </c>
      <c r="Y39" s="79">
        <v>1990</v>
      </c>
      <c r="Z39" s="79">
        <v>1813</v>
      </c>
      <c r="AA39" s="136">
        <v>1667</v>
      </c>
    </row>
    <row r="40" spans="1:27" ht="12.75" customHeight="1">
      <c r="A40" s="114" t="s">
        <v>135</v>
      </c>
      <c r="B40" s="219"/>
      <c r="C40" s="147" t="s">
        <v>81</v>
      </c>
      <c r="D40" s="135">
        <v>139</v>
      </c>
      <c r="E40" s="79">
        <v>136</v>
      </c>
      <c r="F40" s="79">
        <v>134</v>
      </c>
      <c r="G40" s="79">
        <v>142</v>
      </c>
      <c r="H40" s="79">
        <v>198</v>
      </c>
      <c r="I40" s="79">
        <v>274</v>
      </c>
      <c r="J40" s="79">
        <v>280</v>
      </c>
      <c r="K40" s="79">
        <v>290</v>
      </c>
      <c r="L40" s="79">
        <v>268</v>
      </c>
      <c r="M40" s="79">
        <v>279</v>
      </c>
      <c r="N40" s="79">
        <v>270</v>
      </c>
      <c r="O40" s="79">
        <v>258</v>
      </c>
      <c r="P40" s="79">
        <v>256</v>
      </c>
      <c r="Q40" s="79">
        <v>259</v>
      </c>
      <c r="R40" s="79">
        <v>277</v>
      </c>
      <c r="S40" s="79">
        <v>279</v>
      </c>
      <c r="T40" s="79">
        <v>300</v>
      </c>
      <c r="U40" s="79">
        <v>276</v>
      </c>
      <c r="V40" s="79">
        <v>270</v>
      </c>
      <c r="W40" s="79">
        <v>255</v>
      </c>
      <c r="X40" s="79">
        <v>227</v>
      </c>
      <c r="Y40" s="79">
        <v>202</v>
      </c>
      <c r="Z40" s="79">
        <v>180</v>
      </c>
      <c r="AA40" s="136">
        <v>158</v>
      </c>
    </row>
    <row r="41" spans="1:27" ht="12.75" customHeight="1">
      <c r="A41" s="114" t="s">
        <v>136</v>
      </c>
      <c r="B41" s="219"/>
      <c r="C41" s="147" t="s">
        <v>83</v>
      </c>
      <c r="D41" s="135">
        <v>263</v>
      </c>
      <c r="E41" s="79">
        <v>256</v>
      </c>
      <c r="F41" s="79">
        <v>259</v>
      </c>
      <c r="G41" s="79">
        <v>275</v>
      </c>
      <c r="H41" s="79">
        <v>314</v>
      </c>
      <c r="I41" s="79">
        <v>322</v>
      </c>
      <c r="J41" s="79">
        <v>332</v>
      </c>
      <c r="K41" s="79">
        <v>330</v>
      </c>
      <c r="L41" s="79">
        <v>341</v>
      </c>
      <c r="M41" s="79">
        <v>344</v>
      </c>
      <c r="N41" s="79">
        <v>354</v>
      </c>
      <c r="O41" s="79">
        <v>317</v>
      </c>
      <c r="P41" s="79">
        <v>317</v>
      </c>
      <c r="Q41" s="79">
        <v>310</v>
      </c>
      <c r="R41" s="79">
        <v>316</v>
      </c>
      <c r="S41" s="79">
        <v>318</v>
      </c>
      <c r="T41" s="79">
        <v>324</v>
      </c>
      <c r="U41" s="79">
        <v>341</v>
      </c>
      <c r="V41" s="79">
        <v>348</v>
      </c>
      <c r="W41" s="79">
        <v>340</v>
      </c>
      <c r="X41" s="79">
        <v>320</v>
      </c>
      <c r="Y41" s="79">
        <v>299</v>
      </c>
      <c r="Z41" s="79">
        <v>274</v>
      </c>
      <c r="AA41" s="136">
        <v>259</v>
      </c>
    </row>
    <row r="42" spans="1:27" ht="12.75" customHeight="1">
      <c r="A42" s="114" t="s">
        <v>137</v>
      </c>
      <c r="B42" s="219"/>
      <c r="C42" s="147" t="s">
        <v>120</v>
      </c>
      <c r="D42" s="135">
        <v>643</v>
      </c>
      <c r="E42" s="79">
        <v>616</v>
      </c>
      <c r="F42" s="79">
        <v>590</v>
      </c>
      <c r="G42" s="79">
        <v>626</v>
      </c>
      <c r="H42" s="79">
        <v>779</v>
      </c>
      <c r="I42" s="79">
        <v>1003</v>
      </c>
      <c r="J42" s="79">
        <v>1015</v>
      </c>
      <c r="K42" s="79">
        <v>967</v>
      </c>
      <c r="L42" s="79">
        <v>1038</v>
      </c>
      <c r="M42" s="79">
        <v>1001</v>
      </c>
      <c r="N42" s="79">
        <v>1007</v>
      </c>
      <c r="O42" s="79">
        <v>992</v>
      </c>
      <c r="P42" s="79">
        <v>907</v>
      </c>
      <c r="Q42" s="79">
        <v>884</v>
      </c>
      <c r="R42" s="79">
        <v>905</v>
      </c>
      <c r="S42" s="79">
        <v>943</v>
      </c>
      <c r="T42" s="79">
        <v>1019</v>
      </c>
      <c r="U42" s="79">
        <v>1085</v>
      </c>
      <c r="V42" s="79">
        <v>1145</v>
      </c>
      <c r="W42" s="79">
        <v>1195</v>
      </c>
      <c r="X42" s="79">
        <v>1211</v>
      </c>
      <c r="Y42" s="79">
        <v>1002</v>
      </c>
      <c r="Z42" s="79">
        <v>865</v>
      </c>
      <c r="AA42" s="136">
        <v>748</v>
      </c>
    </row>
    <row r="43" spans="1:27" ht="12.75" customHeight="1">
      <c r="A43" s="114" t="s">
        <v>138</v>
      </c>
      <c r="B43" s="219"/>
      <c r="C43" s="147" t="s">
        <v>87</v>
      </c>
      <c r="D43" s="135">
        <v>517</v>
      </c>
      <c r="E43" s="79">
        <v>473</v>
      </c>
      <c r="F43" s="79">
        <v>470</v>
      </c>
      <c r="G43" s="79">
        <v>478</v>
      </c>
      <c r="H43" s="79">
        <v>517</v>
      </c>
      <c r="I43" s="79">
        <v>637</v>
      </c>
      <c r="J43" s="79">
        <v>641</v>
      </c>
      <c r="K43" s="79">
        <v>676</v>
      </c>
      <c r="L43" s="79">
        <v>766</v>
      </c>
      <c r="M43" s="79">
        <v>757</v>
      </c>
      <c r="N43" s="79">
        <v>739</v>
      </c>
      <c r="O43" s="79">
        <v>718</v>
      </c>
      <c r="P43" s="79">
        <v>706</v>
      </c>
      <c r="Q43" s="79">
        <v>592</v>
      </c>
      <c r="R43" s="79">
        <v>671</v>
      </c>
      <c r="S43" s="79">
        <v>776</v>
      </c>
      <c r="T43" s="79">
        <v>781</v>
      </c>
      <c r="U43" s="79">
        <v>802</v>
      </c>
      <c r="V43" s="79">
        <v>800</v>
      </c>
      <c r="W43" s="79">
        <v>703</v>
      </c>
      <c r="X43" s="79">
        <v>655</v>
      </c>
      <c r="Y43" s="79">
        <v>598</v>
      </c>
      <c r="Z43" s="79">
        <v>511</v>
      </c>
      <c r="AA43" s="136">
        <v>491</v>
      </c>
    </row>
    <row r="44" spans="1:27" ht="12.75" customHeight="1">
      <c r="A44" s="114" t="s">
        <v>139</v>
      </c>
      <c r="B44" s="219"/>
      <c r="C44" s="147" t="s">
        <v>91</v>
      </c>
      <c r="D44" s="135">
        <v>0</v>
      </c>
      <c r="E44" s="79">
        <v>0</v>
      </c>
      <c r="F44" s="79">
        <v>0</v>
      </c>
      <c r="G44" s="79">
        <v>1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136">
        <v>0</v>
      </c>
    </row>
    <row r="45" spans="1:27" ht="12.75" customHeight="1">
      <c r="A45" s="114" t="s">
        <v>140</v>
      </c>
      <c r="B45" s="219"/>
      <c r="C45" s="147" t="s">
        <v>141</v>
      </c>
      <c r="D45" s="135">
        <v>462</v>
      </c>
      <c r="E45" s="79">
        <v>442</v>
      </c>
      <c r="F45" s="79">
        <v>424</v>
      </c>
      <c r="G45" s="79">
        <v>462</v>
      </c>
      <c r="H45" s="79">
        <v>599</v>
      </c>
      <c r="I45" s="79">
        <v>721</v>
      </c>
      <c r="J45" s="79">
        <v>744</v>
      </c>
      <c r="K45" s="79">
        <v>701</v>
      </c>
      <c r="L45" s="79">
        <v>714</v>
      </c>
      <c r="M45" s="79">
        <v>730</v>
      </c>
      <c r="N45" s="79">
        <v>718</v>
      </c>
      <c r="O45" s="79">
        <v>725</v>
      </c>
      <c r="P45" s="79">
        <v>674</v>
      </c>
      <c r="Q45" s="79">
        <v>679</v>
      </c>
      <c r="R45" s="79">
        <v>704</v>
      </c>
      <c r="S45" s="79">
        <v>733</v>
      </c>
      <c r="T45" s="79">
        <v>780</v>
      </c>
      <c r="U45" s="79">
        <v>850</v>
      </c>
      <c r="V45" s="79">
        <v>884</v>
      </c>
      <c r="W45" s="79">
        <v>896</v>
      </c>
      <c r="X45" s="79">
        <v>886</v>
      </c>
      <c r="Y45" s="79">
        <v>772</v>
      </c>
      <c r="Z45" s="79">
        <v>662</v>
      </c>
      <c r="AA45" s="136">
        <v>581</v>
      </c>
    </row>
    <row r="46" spans="1:27" ht="12.75" customHeight="1">
      <c r="A46" s="114" t="s">
        <v>142</v>
      </c>
      <c r="B46" s="219"/>
      <c r="C46" s="147" t="s">
        <v>143</v>
      </c>
      <c r="D46" s="135">
        <v>1066</v>
      </c>
      <c r="E46" s="79">
        <v>1038</v>
      </c>
      <c r="F46" s="79">
        <v>1025</v>
      </c>
      <c r="G46" s="79">
        <v>1030</v>
      </c>
      <c r="H46" s="79">
        <v>1123</v>
      </c>
      <c r="I46" s="79">
        <v>1252</v>
      </c>
      <c r="J46" s="79">
        <v>1414</v>
      </c>
      <c r="K46" s="79">
        <v>1423</v>
      </c>
      <c r="L46" s="79">
        <v>1368</v>
      </c>
      <c r="M46" s="79">
        <v>1352</v>
      </c>
      <c r="N46" s="79">
        <v>1362</v>
      </c>
      <c r="O46" s="79">
        <v>1333</v>
      </c>
      <c r="P46" s="79">
        <v>1295</v>
      </c>
      <c r="Q46" s="79">
        <v>1300</v>
      </c>
      <c r="R46" s="79">
        <v>1339</v>
      </c>
      <c r="S46" s="79">
        <v>1342</v>
      </c>
      <c r="T46" s="79">
        <v>1423</v>
      </c>
      <c r="U46" s="79">
        <v>1422</v>
      </c>
      <c r="V46" s="79">
        <v>1435</v>
      </c>
      <c r="W46" s="79">
        <v>1469</v>
      </c>
      <c r="X46" s="79">
        <v>1495</v>
      </c>
      <c r="Y46" s="79">
        <v>1439</v>
      </c>
      <c r="Z46" s="79">
        <v>1355</v>
      </c>
      <c r="AA46" s="136">
        <v>1280</v>
      </c>
    </row>
    <row r="47" spans="1:27" s="117" customFormat="1" ht="12.75" customHeight="1">
      <c r="A47" s="114" t="s">
        <v>144</v>
      </c>
      <c r="B47" s="219"/>
      <c r="C47" s="144" t="s">
        <v>93</v>
      </c>
      <c r="D47" s="145">
        <f>SUM(D48:D55)</f>
        <v>3378</v>
      </c>
      <c r="E47" s="145">
        <f t="shared" ref="E47:AA47" si="9">SUM(E48:E55)</f>
        <v>3275</v>
      </c>
      <c r="F47" s="145">
        <f t="shared" si="9"/>
        <v>3306</v>
      </c>
      <c r="G47" s="145">
        <f t="shared" si="9"/>
        <v>3374</v>
      </c>
      <c r="H47" s="145">
        <f t="shared" si="9"/>
        <v>3902</v>
      </c>
      <c r="I47" s="145">
        <f t="shared" si="9"/>
        <v>4452</v>
      </c>
      <c r="J47" s="145">
        <f t="shared" si="9"/>
        <v>4577</v>
      </c>
      <c r="K47" s="145">
        <f t="shared" si="9"/>
        <v>4617</v>
      </c>
      <c r="L47" s="145">
        <f t="shared" si="9"/>
        <v>4508</v>
      </c>
      <c r="M47" s="145">
        <f t="shared" si="9"/>
        <v>4490</v>
      </c>
      <c r="N47" s="145">
        <f t="shared" si="9"/>
        <v>4459</v>
      </c>
      <c r="O47" s="145">
        <f t="shared" si="9"/>
        <v>4390</v>
      </c>
      <c r="P47" s="145">
        <f t="shared" si="9"/>
        <v>4331</v>
      </c>
      <c r="Q47" s="145">
        <f t="shared" si="9"/>
        <v>4321</v>
      </c>
      <c r="R47" s="145">
        <f t="shared" si="9"/>
        <v>4369</v>
      </c>
      <c r="S47" s="145">
        <f t="shared" si="9"/>
        <v>4454</v>
      </c>
      <c r="T47" s="145">
        <f t="shared" si="9"/>
        <v>4648</v>
      </c>
      <c r="U47" s="145">
        <f t="shared" si="9"/>
        <v>4818</v>
      </c>
      <c r="V47" s="145">
        <f t="shared" si="9"/>
        <v>4825</v>
      </c>
      <c r="W47" s="145">
        <f t="shared" si="9"/>
        <v>4797</v>
      </c>
      <c r="X47" s="145">
        <f t="shared" si="9"/>
        <v>4720</v>
      </c>
      <c r="Y47" s="145">
        <f t="shared" si="9"/>
        <v>4379</v>
      </c>
      <c r="Z47" s="145">
        <f t="shared" si="9"/>
        <v>3995</v>
      </c>
      <c r="AA47" s="145">
        <f t="shared" si="9"/>
        <v>3717</v>
      </c>
    </row>
    <row r="48" spans="1:27" ht="12.75" customHeight="1">
      <c r="A48" s="114" t="s">
        <v>145</v>
      </c>
      <c r="B48" s="219"/>
      <c r="C48" s="147" t="s">
        <v>95</v>
      </c>
      <c r="D48" s="135">
        <v>23</v>
      </c>
      <c r="E48" s="79">
        <v>22</v>
      </c>
      <c r="F48" s="79">
        <v>22</v>
      </c>
      <c r="G48" s="79">
        <v>35</v>
      </c>
      <c r="H48" s="79">
        <v>67</v>
      </c>
      <c r="I48" s="79">
        <v>61</v>
      </c>
      <c r="J48" s="79">
        <v>61</v>
      </c>
      <c r="K48" s="79">
        <v>59</v>
      </c>
      <c r="L48" s="79">
        <v>51</v>
      </c>
      <c r="M48" s="79">
        <v>39</v>
      </c>
      <c r="N48" s="79">
        <v>46</v>
      </c>
      <c r="O48" s="79">
        <v>50</v>
      </c>
      <c r="P48" s="79">
        <v>53</v>
      </c>
      <c r="Q48" s="79">
        <v>38</v>
      </c>
      <c r="R48" s="79">
        <v>47</v>
      </c>
      <c r="S48" s="79">
        <v>43</v>
      </c>
      <c r="T48" s="79">
        <v>43</v>
      </c>
      <c r="U48" s="79">
        <v>45</v>
      </c>
      <c r="V48" s="79">
        <v>38</v>
      </c>
      <c r="W48" s="79">
        <v>37</v>
      </c>
      <c r="X48" s="79">
        <v>35</v>
      </c>
      <c r="Y48" s="79">
        <v>30</v>
      </c>
      <c r="Z48" s="79">
        <v>26</v>
      </c>
      <c r="AA48" s="136">
        <v>25</v>
      </c>
    </row>
    <row r="49" spans="1:72" ht="12.75" customHeight="1">
      <c r="A49" s="114" t="s">
        <v>146</v>
      </c>
      <c r="B49" s="219"/>
      <c r="C49" s="147" t="s">
        <v>97</v>
      </c>
      <c r="D49" s="135">
        <v>448</v>
      </c>
      <c r="E49" s="79">
        <v>433</v>
      </c>
      <c r="F49" s="79">
        <v>433</v>
      </c>
      <c r="G49" s="79">
        <v>444</v>
      </c>
      <c r="H49" s="79">
        <v>520</v>
      </c>
      <c r="I49" s="79">
        <v>580</v>
      </c>
      <c r="J49" s="79">
        <v>586</v>
      </c>
      <c r="K49" s="79">
        <v>584</v>
      </c>
      <c r="L49" s="79">
        <v>552</v>
      </c>
      <c r="M49" s="79">
        <v>547</v>
      </c>
      <c r="N49" s="79">
        <v>533</v>
      </c>
      <c r="O49" s="79">
        <v>528</v>
      </c>
      <c r="P49" s="79">
        <v>498</v>
      </c>
      <c r="Q49" s="79">
        <v>500</v>
      </c>
      <c r="R49" s="79">
        <v>508</v>
      </c>
      <c r="S49" s="79">
        <v>559</v>
      </c>
      <c r="T49" s="79">
        <v>582</v>
      </c>
      <c r="U49" s="79">
        <v>592</v>
      </c>
      <c r="V49" s="79">
        <v>616</v>
      </c>
      <c r="W49" s="79">
        <v>648</v>
      </c>
      <c r="X49" s="79">
        <v>638</v>
      </c>
      <c r="Y49" s="79">
        <v>617</v>
      </c>
      <c r="Z49" s="79">
        <v>552</v>
      </c>
      <c r="AA49" s="136">
        <v>496</v>
      </c>
    </row>
    <row r="50" spans="1:72" ht="12.75" customHeight="1">
      <c r="A50" s="114" t="s">
        <v>147</v>
      </c>
      <c r="B50" s="219"/>
      <c r="C50" s="147" t="s">
        <v>99</v>
      </c>
      <c r="D50" s="135">
        <v>125</v>
      </c>
      <c r="E50" s="79">
        <v>106</v>
      </c>
      <c r="F50" s="79">
        <v>128</v>
      </c>
      <c r="G50" s="79">
        <v>106</v>
      </c>
      <c r="H50" s="79">
        <v>108</v>
      </c>
      <c r="I50" s="79">
        <v>114</v>
      </c>
      <c r="J50" s="79">
        <v>132</v>
      </c>
      <c r="K50" s="79">
        <v>120</v>
      </c>
      <c r="L50" s="79">
        <v>128</v>
      </c>
      <c r="M50" s="79">
        <v>121</v>
      </c>
      <c r="N50" s="79">
        <v>114</v>
      </c>
      <c r="O50" s="79">
        <v>104</v>
      </c>
      <c r="P50" s="79">
        <v>108</v>
      </c>
      <c r="Q50" s="79">
        <v>113</v>
      </c>
      <c r="R50" s="79">
        <v>112</v>
      </c>
      <c r="S50" s="79">
        <v>108</v>
      </c>
      <c r="T50" s="79">
        <v>107</v>
      </c>
      <c r="U50" s="79">
        <v>110</v>
      </c>
      <c r="V50" s="79">
        <v>100</v>
      </c>
      <c r="W50" s="79">
        <v>100</v>
      </c>
      <c r="X50" s="79">
        <v>101</v>
      </c>
      <c r="Y50" s="79">
        <v>109</v>
      </c>
      <c r="Z50" s="79">
        <v>128</v>
      </c>
      <c r="AA50" s="136">
        <v>115</v>
      </c>
    </row>
    <row r="51" spans="1:72" ht="12.75" customHeight="1">
      <c r="A51" s="114" t="s">
        <v>148</v>
      </c>
      <c r="B51" s="219"/>
      <c r="C51" s="147" t="s">
        <v>101</v>
      </c>
      <c r="D51" s="135">
        <v>310</v>
      </c>
      <c r="E51" s="79">
        <v>335</v>
      </c>
      <c r="F51" s="79">
        <v>335</v>
      </c>
      <c r="G51" s="79">
        <v>334</v>
      </c>
      <c r="H51" s="79">
        <v>325</v>
      </c>
      <c r="I51" s="79">
        <v>433</v>
      </c>
      <c r="J51" s="79">
        <v>408</v>
      </c>
      <c r="K51" s="79">
        <v>373</v>
      </c>
      <c r="L51" s="79">
        <v>373</v>
      </c>
      <c r="M51" s="79">
        <v>373</v>
      </c>
      <c r="N51" s="79">
        <v>371</v>
      </c>
      <c r="O51" s="79">
        <v>368</v>
      </c>
      <c r="P51" s="79">
        <v>385</v>
      </c>
      <c r="Q51" s="79">
        <v>386</v>
      </c>
      <c r="R51" s="79">
        <v>390</v>
      </c>
      <c r="S51" s="79">
        <v>397</v>
      </c>
      <c r="T51" s="79">
        <v>428</v>
      </c>
      <c r="U51" s="79">
        <v>445</v>
      </c>
      <c r="V51" s="79">
        <v>438</v>
      </c>
      <c r="W51" s="79">
        <v>394</v>
      </c>
      <c r="X51" s="79">
        <v>400</v>
      </c>
      <c r="Y51" s="79">
        <v>349</v>
      </c>
      <c r="Z51" s="79">
        <v>284</v>
      </c>
      <c r="AA51" s="136">
        <v>301</v>
      </c>
    </row>
    <row r="52" spans="1:72" ht="12.75" customHeight="1">
      <c r="A52" s="114" t="s">
        <v>149</v>
      </c>
      <c r="B52" s="219"/>
      <c r="C52" s="147" t="s">
        <v>103</v>
      </c>
      <c r="D52" s="135">
        <v>1122</v>
      </c>
      <c r="E52" s="79">
        <v>1073</v>
      </c>
      <c r="F52" s="79">
        <v>1063</v>
      </c>
      <c r="G52" s="79">
        <v>1108</v>
      </c>
      <c r="H52" s="79">
        <v>1297</v>
      </c>
      <c r="I52" s="79">
        <v>1421</v>
      </c>
      <c r="J52" s="79">
        <v>1465</v>
      </c>
      <c r="K52" s="79">
        <v>1477</v>
      </c>
      <c r="L52" s="79">
        <v>1402</v>
      </c>
      <c r="M52" s="79">
        <v>1386</v>
      </c>
      <c r="N52" s="79">
        <v>1388</v>
      </c>
      <c r="O52" s="79">
        <v>1348</v>
      </c>
      <c r="P52" s="79">
        <v>1357</v>
      </c>
      <c r="Q52" s="79">
        <v>1340</v>
      </c>
      <c r="R52" s="79">
        <v>1320</v>
      </c>
      <c r="S52" s="79">
        <v>1337</v>
      </c>
      <c r="T52" s="79">
        <v>1372</v>
      </c>
      <c r="U52" s="79">
        <v>1457</v>
      </c>
      <c r="V52" s="79">
        <v>1510</v>
      </c>
      <c r="W52" s="79">
        <v>1541</v>
      </c>
      <c r="X52" s="79">
        <v>1560</v>
      </c>
      <c r="Y52" s="79">
        <v>1453</v>
      </c>
      <c r="Z52" s="79">
        <v>1345</v>
      </c>
      <c r="AA52" s="136">
        <v>1252</v>
      </c>
    </row>
    <row r="53" spans="1:72" ht="12.75" customHeight="1">
      <c r="A53" s="114" t="s">
        <v>150</v>
      </c>
      <c r="B53" s="219"/>
      <c r="C53" s="147" t="s">
        <v>107</v>
      </c>
      <c r="D53" s="135">
        <v>0</v>
      </c>
      <c r="E53" s="79">
        <v>0</v>
      </c>
      <c r="F53" s="79">
        <v>0</v>
      </c>
      <c r="G53" s="79">
        <v>1</v>
      </c>
      <c r="H53" s="79">
        <v>0</v>
      </c>
      <c r="I53" s="79">
        <v>0</v>
      </c>
      <c r="J53" s="79">
        <v>0</v>
      </c>
      <c r="K53" s="79">
        <v>0</v>
      </c>
      <c r="L53" s="79">
        <v>1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1</v>
      </c>
      <c r="S53" s="79">
        <v>0</v>
      </c>
      <c r="T53" s="79">
        <v>0</v>
      </c>
      <c r="U53" s="79">
        <v>0</v>
      </c>
      <c r="V53" s="79">
        <v>0</v>
      </c>
      <c r="W53" s="79">
        <v>1</v>
      </c>
      <c r="X53" s="79">
        <v>0</v>
      </c>
      <c r="Y53" s="79">
        <v>0</v>
      </c>
      <c r="Z53" s="79">
        <v>0</v>
      </c>
      <c r="AA53" s="136">
        <v>0</v>
      </c>
    </row>
    <row r="54" spans="1:72" ht="12.75" customHeight="1">
      <c r="A54" s="114" t="s">
        <v>151</v>
      </c>
      <c r="B54" s="219"/>
      <c r="C54" s="147" t="s">
        <v>152</v>
      </c>
      <c r="D54" s="135">
        <v>301</v>
      </c>
      <c r="E54" s="79">
        <v>290</v>
      </c>
      <c r="F54" s="79">
        <v>289</v>
      </c>
      <c r="G54" s="79">
        <v>314</v>
      </c>
      <c r="H54" s="79">
        <v>377</v>
      </c>
      <c r="I54" s="79">
        <v>427</v>
      </c>
      <c r="J54" s="79">
        <v>481</v>
      </c>
      <c r="K54" s="79">
        <v>492</v>
      </c>
      <c r="L54" s="79">
        <v>473</v>
      </c>
      <c r="M54" s="79">
        <v>502</v>
      </c>
      <c r="N54" s="79">
        <v>491</v>
      </c>
      <c r="O54" s="79">
        <v>493</v>
      </c>
      <c r="P54" s="79">
        <v>478</v>
      </c>
      <c r="Q54" s="79">
        <v>508</v>
      </c>
      <c r="R54" s="79">
        <v>491</v>
      </c>
      <c r="S54" s="79">
        <v>461</v>
      </c>
      <c r="T54" s="79">
        <v>480</v>
      </c>
      <c r="U54" s="79">
        <v>494</v>
      </c>
      <c r="V54" s="79">
        <v>487</v>
      </c>
      <c r="W54" s="79">
        <v>472</v>
      </c>
      <c r="X54" s="79">
        <v>426</v>
      </c>
      <c r="Y54" s="79">
        <v>385</v>
      </c>
      <c r="Z54" s="79">
        <v>344</v>
      </c>
      <c r="AA54" s="136">
        <v>323</v>
      </c>
    </row>
    <row r="55" spans="1:72" ht="12.75" customHeight="1" thickBot="1">
      <c r="A55" s="124" t="s">
        <v>153</v>
      </c>
      <c r="B55" s="220"/>
      <c r="C55" s="148" t="s">
        <v>154</v>
      </c>
      <c r="D55" s="149">
        <v>1049</v>
      </c>
      <c r="E55" s="150">
        <v>1016</v>
      </c>
      <c r="F55" s="150">
        <v>1036</v>
      </c>
      <c r="G55" s="150">
        <v>1032</v>
      </c>
      <c r="H55" s="150">
        <v>1208</v>
      </c>
      <c r="I55" s="150">
        <v>1416</v>
      </c>
      <c r="J55" s="150">
        <v>1444</v>
      </c>
      <c r="K55" s="150">
        <v>1512</v>
      </c>
      <c r="L55" s="150">
        <v>1528</v>
      </c>
      <c r="M55" s="150">
        <v>1522</v>
      </c>
      <c r="N55" s="150">
        <v>1516</v>
      </c>
      <c r="O55" s="150">
        <v>1499</v>
      </c>
      <c r="P55" s="150">
        <v>1452</v>
      </c>
      <c r="Q55" s="150">
        <v>1436</v>
      </c>
      <c r="R55" s="150">
        <v>1500</v>
      </c>
      <c r="S55" s="150">
        <v>1549</v>
      </c>
      <c r="T55" s="150">
        <v>1636</v>
      </c>
      <c r="U55" s="150">
        <v>1675</v>
      </c>
      <c r="V55" s="150">
        <v>1636</v>
      </c>
      <c r="W55" s="150">
        <v>1604</v>
      </c>
      <c r="X55" s="150">
        <v>1560</v>
      </c>
      <c r="Y55" s="150">
        <v>1436</v>
      </c>
      <c r="Z55" s="150">
        <v>1316</v>
      </c>
      <c r="AA55" s="151">
        <v>1205</v>
      </c>
    </row>
    <row r="56" spans="1:72" ht="28.5" customHeight="1">
      <c r="A56" s="152"/>
      <c r="B56" s="153"/>
      <c r="C56" s="154"/>
      <c r="D56" s="155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</row>
    <row r="57" spans="1:72" ht="22.5" customHeight="1">
      <c r="A57" s="216" t="s">
        <v>155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</row>
    <row r="58" spans="1:72" ht="22.5" customHeight="1" thickBot="1">
      <c r="A58" s="221" t="s">
        <v>158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</row>
    <row r="59" spans="1:72" s="70" customFormat="1" ht="28.5" customHeight="1" thickBot="1">
      <c r="A59" s="157" t="s">
        <v>0</v>
      </c>
      <c r="B59" s="158" t="s">
        <v>73</v>
      </c>
      <c r="C59" s="110" t="s">
        <v>74</v>
      </c>
      <c r="D59" s="159" t="s">
        <v>6</v>
      </c>
      <c r="E59" s="159" t="s">
        <v>7</v>
      </c>
      <c r="F59" s="159" t="s">
        <v>8</v>
      </c>
      <c r="G59" s="159" t="s">
        <v>9</v>
      </c>
      <c r="H59" s="159" t="s">
        <v>10</v>
      </c>
      <c r="I59" s="159" t="s">
        <v>11</v>
      </c>
      <c r="J59" s="159" t="s">
        <v>12</v>
      </c>
      <c r="K59" s="159" t="s">
        <v>13</v>
      </c>
      <c r="L59" s="159" t="s">
        <v>14</v>
      </c>
      <c r="M59" s="159" t="s">
        <v>15</v>
      </c>
      <c r="N59" s="159" t="s">
        <v>16</v>
      </c>
      <c r="O59" s="159" t="s">
        <v>17</v>
      </c>
      <c r="P59" s="159" t="s">
        <v>18</v>
      </c>
      <c r="Q59" s="159" t="s">
        <v>19</v>
      </c>
      <c r="R59" s="159" t="s">
        <v>20</v>
      </c>
      <c r="S59" s="159" t="s">
        <v>21</v>
      </c>
      <c r="T59" s="159" t="s">
        <v>22</v>
      </c>
      <c r="U59" s="159" t="s">
        <v>23</v>
      </c>
      <c r="V59" s="159" t="s">
        <v>24</v>
      </c>
      <c r="W59" s="159" t="s">
        <v>25</v>
      </c>
      <c r="X59" s="159" t="s">
        <v>26</v>
      </c>
      <c r="Y59" s="159" t="s">
        <v>27</v>
      </c>
      <c r="Z59" s="159" t="s">
        <v>28</v>
      </c>
      <c r="AA59" s="160" t="s">
        <v>29</v>
      </c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</row>
    <row r="60" spans="1:72" s="117" customFormat="1" ht="12.75" customHeight="1">
      <c r="A60" s="162" t="s">
        <v>33</v>
      </c>
      <c r="B60" s="214" t="s">
        <v>75</v>
      </c>
      <c r="C60" s="163" t="s">
        <v>76</v>
      </c>
      <c r="D60" s="164">
        <f>D69+D61</f>
        <v>1207.8</v>
      </c>
      <c r="E60" s="164">
        <f t="shared" ref="E60:AA60" si="10">E69+E61</f>
        <v>1031.2</v>
      </c>
      <c r="F60" s="164">
        <f t="shared" si="10"/>
        <v>898.2</v>
      </c>
      <c r="G60" s="164">
        <f t="shared" si="10"/>
        <v>845.2</v>
      </c>
      <c r="H60" s="164">
        <f t="shared" si="10"/>
        <v>1157.5999999999999</v>
      </c>
      <c r="I60" s="164">
        <f t="shared" si="10"/>
        <v>1431.7999999999997</v>
      </c>
      <c r="J60" s="164">
        <f t="shared" si="10"/>
        <v>1962.8000000000002</v>
      </c>
      <c r="K60" s="164">
        <f t="shared" si="10"/>
        <v>2092.4</v>
      </c>
      <c r="L60" s="164">
        <f t="shared" si="10"/>
        <v>1979.6</v>
      </c>
      <c r="M60" s="164">
        <f t="shared" si="10"/>
        <v>1982.1999999999998</v>
      </c>
      <c r="N60" s="164">
        <f t="shared" si="10"/>
        <v>1902.8000000000002</v>
      </c>
      <c r="O60" s="164">
        <f t="shared" si="10"/>
        <v>2280</v>
      </c>
      <c r="P60" s="164">
        <f t="shared" si="10"/>
        <v>2252</v>
      </c>
      <c r="Q60" s="164">
        <f t="shared" si="10"/>
        <v>2105.6000000000004</v>
      </c>
      <c r="R60" s="164">
        <f t="shared" si="10"/>
        <v>2081.8000000000002</v>
      </c>
      <c r="S60" s="164">
        <f t="shared" si="10"/>
        <v>1988.6</v>
      </c>
      <c r="T60" s="164">
        <f t="shared" si="10"/>
        <v>1731.1999999999998</v>
      </c>
      <c r="U60" s="164">
        <f t="shared" si="10"/>
        <v>1513.4</v>
      </c>
      <c r="V60" s="164">
        <f t="shared" si="10"/>
        <v>1395</v>
      </c>
      <c r="W60" s="164">
        <f t="shared" si="10"/>
        <v>1350.4</v>
      </c>
      <c r="X60" s="164">
        <f t="shared" si="10"/>
        <v>1583.8</v>
      </c>
      <c r="Y60" s="164">
        <f t="shared" si="10"/>
        <v>1622.2</v>
      </c>
      <c r="Z60" s="164">
        <f t="shared" si="10"/>
        <v>1582.2</v>
      </c>
      <c r="AA60" s="164">
        <f t="shared" si="10"/>
        <v>1541</v>
      </c>
    </row>
    <row r="61" spans="1:72" s="117" customFormat="1" ht="12.75" customHeight="1">
      <c r="A61" s="165" t="s">
        <v>34</v>
      </c>
      <c r="B61" s="214"/>
      <c r="C61" s="166" t="s">
        <v>77</v>
      </c>
      <c r="D61" s="167">
        <f>SUM(D62:D68)</f>
        <v>513</v>
      </c>
      <c r="E61" s="167">
        <f t="shared" ref="E61:AA61" si="11">SUM(E62:E68)</f>
        <v>397.2</v>
      </c>
      <c r="F61" s="167">
        <f t="shared" si="11"/>
        <v>345.20000000000005</v>
      </c>
      <c r="G61" s="167">
        <f t="shared" si="11"/>
        <v>365.2</v>
      </c>
      <c r="H61" s="167">
        <f t="shared" si="11"/>
        <v>548.20000000000005</v>
      </c>
      <c r="I61" s="167">
        <f t="shared" si="11"/>
        <v>722.99999999999989</v>
      </c>
      <c r="J61" s="167">
        <f t="shared" si="11"/>
        <v>974.2</v>
      </c>
      <c r="K61" s="167">
        <f t="shared" si="11"/>
        <v>1041.8000000000002</v>
      </c>
      <c r="L61" s="167">
        <f t="shared" si="11"/>
        <v>955.59999999999991</v>
      </c>
      <c r="M61" s="167">
        <f t="shared" si="11"/>
        <v>981.4</v>
      </c>
      <c r="N61" s="167">
        <f t="shared" si="11"/>
        <v>936.80000000000007</v>
      </c>
      <c r="O61" s="167">
        <f t="shared" si="11"/>
        <v>1123.8000000000002</v>
      </c>
      <c r="P61" s="167">
        <f t="shared" si="11"/>
        <v>1166</v>
      </c>
      <c r="Q61" s="167">
        <f t="shared" si="11"/>
        <v>1049.4000000000001</v>
      </c>
      <c r="R61" s="167">
        <f t="shared" si="11"/>
        <v>1040.2</v>
      </c>
      <c r="S61" s="167">
        <f t="shared" si="11"/>
        <v>1007</v>
      </c>
      <c r="T61" s="167">
        <f t="shared" si="11"/>
        <v>847.8</v>
      </c>
      <c r="U61" s="167">
        <f t="shared" si="11"/>
        <v>728.8</v>
      </c>
      <c r="V61" s="167">
        <f t="shared" si="11"/>
        <v>663.6</v>
      </c>
      <c r="W61" s="167">
        <f t="shared" si="11"/>
        <v>622</v>
      </c>
      <c r="X61" s="167">
        <f t="shared" si="11"/>
        <v>771.19999999999993</v>
      </c>
      <c r="Y61" s="167">
        <f t="shared" si="11"/>
        <v>818.40000000000009</v>
      </c>
      <c r="Z61" s="167">
        <f t="shared" si="11"/>
        <v>792.4</v>
      </c>
      <c r="AA61" s="167">
        <f t="shared" si="11"/>
        <v>804.6</v>
      </c>
    </row>
    <row r="62" spans="1:72" ht="12.75" customHeight="1">
      <c r="A62" s="165" t="s">
        <v>78</v>
      </c>
      <c r="B62" s="214"/>
      <c r="C62" s="147" t="s">
        <v>79</v>
      </c>
      <c r="D62" s="168">
        <v>46.2</v>
      </c>
      <c r="E62" s="169">
        <v>35.4</v>
      </c>
      <c r="F62" s="169">
        <v>36.6</v>
      </c>
      <c r="G62" s="169">
        <v>41.4</v>
      </c>
      <c r="H62" s="169">
        <v>50.4</v>
      </c>
      <c r="I62" s="169">
        <v>69.599999999999994</v>
      </c>
      <c r="J62" s="169">
        <v>147</v>
      </c>
      <c r="K62" s="169">
        <v>136.80000000000001</v>
      </c>
      <c r="L62" s="169">
        <v>59.4</v>
      </c>
      <c r="M62" s="169">
        <v>54</v>
      </c>
      <c r="N62" s="169">
        <v>54.6</v>
      </c>
      <c r="O62" s="169">
        <v>184.2</v>
      </c>
      <c r="P62" s="169">
        <v>205.8</v>
      </c>
      <c r="Q62" s="169">
        <v>81</v>
      </c>
      <c r="R62" s="169">
        <v>63.6</v>
      </c>
      <c r="S62" s="169">
        <v>102.6</v>
      </c>
      <c r="T62" s="169">
        <v>39</v>
      </c>
      <c r="U62" s="169">
        <v>37.799999999999997</v>
      </c>
      <c r="V62" s="169">
        <v>36.6</v>
      </c>
      <c r="W62" s="169">
        <v>37.799999999999997</v>
      </c>
      <c r="X62" s="169">
        <v>53.4</v>
      </c>
      <c r="Y62" s="169">
        <v>45.6</v>
      </c>
      <c r="Z62" s="169">
        <v>46.2</v>
      </c>
      <c r="AA62" s="170">
        <v>46.8</v>
      </c>
    </row>
    <row r="63" spans="1:72" ht="12.75" customHeight="1">
      <c r="A63" s="165" t="s">
        <v>80</v>
      </c>
      <c r="B63" s="214"/>
      <c r="C63" s="147" t="s">
        <v>81</v>
      </c>
      <c r="D63" s="168">
        <v>195.6</v>
      </c>
      <c r="E63" s="169">
        <v>192</v>
      </c>
      <c r="F63" s="169">
        <v>186</v>
      </c>
      <c r="G63" s="169">
        <v>195.6</v>
      </c>
      <c r="H63" s="169">
        <v>201.6</v>
      </c>
      <c r="I63" s="169">
        <v>220.8</v>
      </c>
      <c r="J63" s="169">
        <v>232.8</v>
      </c>
      <c r="K63" s="169">
        <v>242.4</v>
      </c>
      <c r="L63" s="169">
        <v>236.4</v>
      </c>
      <c r="M63" s="169">
        <v>244.8</v>
      </c>
      <c r="N63" s="169">
        <v>246</v>
      </c>
      <c r="O63" s="169">
        <v>259.2</v>
      </c>
      <c r="P63" s="169">
        <v>254.4</v>
      </c>
      <c r="Q63" s="169">
        <v>258</v>
      </c>
      <c r="R63" s="169">
        <v>265.2</v>
      </c>
      <c r="S63" s="169">
        <v>267.60000000000002</v>
      </c>
      <c r="T63" s="169">
        <v>264</v>
      </c>
      <c r="U63" s="169">
        <v>238.8</v>
      </c>
      <c r="V63" s="169">
        <v>225.6</v>
      </c>
      <c r="W63" s="169">
        <v>222</v>
      </c>
      <c r="X63" s="169">
        <v>241.2</v>
      </c>
      <c r="Y63" s="169">
        <v>250.8</v>
      </c>
      <c r="Z63" s="169">
        <v>244.8</v>
      </c>
      <c r="AA63" s="170">
        <v>241.2</v>
      </c>
    </row>
    <row r="64" spans="1:72" ht="12.75" customHeight="1">
      <c r="A64" s="165" t="s">
        <v>82</v>
      </c>
      <c r="B64" s="214"/>
      <c r="C64" s="147" t="s">
        <v>83</v>
      </c>
      <c r="D64" s="168">
        <v>0</v>
      </c>
      <c r="E64" s="169">
        <v>0</v>
      </c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0</v>
      </c>
      <c r="V64" s="169">
        <v>0</v>
      </c>
      <c r="W64" s="169">
        <v>0</v>
      </c>
      <c r="X64" s="169">
        <v>0</v>
      </c>
      <c r="Y64" s="169">
        <v>0</v>
      </c>
      <c r="Z64" s="169">
        <v>0</v>
      </c>
      <c r="AA64" s="170">
        <v>0</v>
      </c>
    </row>
    <row r="65" spans="1:27" ht="12.75" customHeight="1">
      <c r="A65" s="165" t="s">
        <v>84</v>
      </c>
      <c r="B65" s="214"/>
      <c r="C65" s="147" t="s">
        <v>85</v>
      </c>
      <c r="D65" s="168">
        <v>90</v>
      </c>
      <c r="E65" s="169">
        <v>102</v>
      </c>
      <c r="F65" s="169">
        <v>66</v>
      </c>
      <c r="G65" s="169">
        <v>79.2</v>
      </c>
      <c r="H65" s="169">
        <v>175.2</v>
      </c>
      <c r="I65" s="169">
        <v>210</v>
      </c>
      <c r="J65" s="169">
        <v>277.2</v>
      </c>
      <c r="K65" s="169">
        <v>315.60000000000002</v>
      </c>
      <c r="L65" s="169">
        <v>322.8</v>
      </c>
      <c r="M65" s="169">
        <v>328.8</v>
      </c>
      <c r="N65" s="169">
        <v>339.6</v>
      </c>
      <c r="O65" s="169">
        <v>328.8</v>
      </c>
      <c r="P65" s="169">
        <v>343.2</v>
      </c>
      <c r="Q65" s="169">
        <v>355.2</v>
      </c>
      <c r="R65" s="169">
        <v>355.2</v>
      </c>
      <c r="S65" s="169">
        <v>326.39999999999998</v>
      </c>
      <c r="T65" s="169">
        <v>280.8</v>
      </c>
      <c r="U65" s="169">
        <v>230.4</v>
      </c>
      <c r="V65" s="169">
        <v>183.6</v>
      </c>
      <c r="W65" s="169">
        <v>114</v>
      </c>
      <c r="X65" s="169">
        <v>160.80000000000001</v>
      </c>
      <c r="Y65" s="169">
        <v>171.6</v>
      </c>
      <c r="Z65" s="169">
        <v>144</v>
      </c>
      <c r="AA65" s="170">
        <v>168</v>
      </c>
    </row>
    <row r="66" spans="1:27" ht="12.75" customHeight="1">
      <c r="A66" s="165" t="s">
        <v>86</v>
      </c>
      <c r="B66" s="214"/>
      <c r="C66" s="147" t="s">
        <v>87</v>
      </c>
      <c r="D66" s="168">
        <v>170.4</v>
      </c>
      <c r="E66" s="169">
        <v>57.6</v>
      </c>
      <c r="F66" s="169">
        <v>48.8</v>
      </c>
      <c r="G66" s="169">
        <v>40</v>
      </c>
      <c r="H66" s="169">
        <v>102.4</v>
      </c>
      <c r="I66" s="169">
        <v>175.2</v>
      </c>
      <c r="J66" s="169">
        <v>227.2</v>
      </c>
      <c r="K66" s="169">
        <v>252.8</v>
      </c>
      <c r="L66" s="169">
        <v>263.2</v>
      </c>
      <c r="M66" s="169">
        <v>270.39999999999998</v>
      </c>
      <c r="N66" s="169">
        <v>274.39999999999998</v>
      </c>
      <c r="O66" s="169">
        <v>261.60000000000002</v>
      </c>
      <c r="P66" s="169">
        <v>269.60000000000002</v>
      </c>
      <c r="Q66" s="169">
        <v>266.39999999999998</v>
      </c>
      <c r="R66" s="169">
        <v>272.8</v>
      </c>
      <c r="S66" s="169">
        <v>250.4</v>
      </c>
      <c r="T66" s="169">
        <v>237.6</v>
      </c>
      <c r="U66" s="169">
        <v>198.4</v>
      </c>
      <c r="V66" s="169">
        <v>189.6</v>
      </c>
      <c r="W66" s="169">
        <v>193.6</v>
      </c>
      <c r="X66" s="169">
        <v>243.2</v>
      </c>
      <c r="Y66" s="169">
        <v>271.2</v>
      </c>
      <c r="Z66" s="169">
        <v>280</v>
      </c>
      <c r="AA66" s="170">
        <v>273.60000000000002</v>
      </c>
    </row>
    <row r="67" spans="1:27" ht="12.75" customHeight="1">
      <c r="A67" s="165" t="s">
        <v>88</v>
      </c>
      <c r="B67" s="214"/>
      <c r="C67" s="147" t="s">
        <v>89</v>
      </c>
      <c r="D67" s="168">
        <v>10.8</v>
      </c>
      <c r="E67" s="169">
        <v>10.199999999999999</v>
      </c>
      <c r="F67" s="169">
        <v>7.8</v>
      </c>
      <c r="G67" s="169">
        <v>9</v>
      </c>
      <c r="H67" s="169">
        <v>18.600000000000001</v>
      </c>
      <c r="I67" s="169">
        <v>47.4</v>
      </c>
      <c r="J67" s="169">
        <v>90</v>
      </c>
      <c r="K67" s="169">
        <v>94.2</v>
      </c>
      <c r="L67" s="169">
        <v>73.8</v>
      </c>
      <c r="M67" s="169">
        <v>83.4</v>
      </c>
      <c r="N67" s="169">
        <v>22.2</v>
      </c>
      <c r="O67" s="169">
        <v>90</v>
      </c>
      <c r="P67" s="169">
        <v>93</v>
      </c>
      <c r="Q67" s="169">
        <v>88.8</v>
      </c>
      <c r="R67" s="169">
        <v>83.4</v>
      </c>
      <c r="S67" s="169">
        <v>60</v>
      </c>
      <c r="T67" s="169">
        <v>26.4</v>
      </c>
      <c r="U67" s="169">
        <v>23.4</v>
      </c>
      <c r="V67" s="169">
        <v>28.2</v>
      </c>
      <c r="W67" s="169">
        <v>54.6</v>
      </c>
      <c r="X67" s="169">
        <v>72.599999999999994</v>
      </c>
      <c r="Y67" s="169">
        <v>79.2</v>
      </c>
      <c r="Z67" s="169">
        <v>77.400000000000006</v>
      </c>
      <c r="AA67" s="170">
        <v>75</v>
      </c>
    </row>
    <row r="68" spans="1:27" ht="12.75" customHeight="1">
      <c r="A68" s="165" t="s">
        <v>90</v>
      </c>
      <c r="B68" s="214"/>
      <c r="C68" s="147" t="s">
        <v>91</v>
      </c>
      <c r="D68" s="168">
        <v>0</v>
      </c>
      <c r="E68" s="169">
        <v>0</v>
      </c>
      <c r="F68" s="169">
        <v>0</v>
      </c>
      <c r="G68" s="169">
        <v>0</v>
      </c>
      <c r="H68" s="169">
        <v>0</v>
      </c>
      <c r="I68" s="169">
        <v>0</v>
      </c>
      <c r="J68" s="169">
        <v>0</v>
      </c>
      <c r="K68" s="169">
        <v>0</v>
      </c>
      <c r="L68" s="169">
        <v>0</v>
      </c>
      <c r="M68" s="169">
        <v>0</v>
      </c>
      <c r="N68" s="169">
        <v>0</v>
      </c>
      <c r="O68" s="169">
        <v>0</v>
      </c>
      <c r="P68" s="169">
        <v>0</v>
      </c>
      <c r="Q68" s="169">
        <v>0</v>
      </c>
      <c r="R68" s="169">
        <v>0</v>
      </c>
      <c r="S68" s="169">
        <v>0</v>
      </c>
      <c r="T68" s="169">
        <v>0</v>
      </c>
      <c r="U68" s="169">
        <v>0</v>
      </c>
      <c r="V68" s="169">
        <v>0</v>
      </c>
      <c r="W68" s="169">
        <v>0</v>
      </c>
      <c r="X68" s="169">
        <v>0</v>
      </c>
      <c r="Y68" s="169">
        <v>0</v>
      </c>
      <c r="Z68" s="169">
        <v>0</v>
      </c>
      <c r="AA68" s="170">
        <v>0</v>
      </c>
    </row>
    <row r="69" spans="1:27" s="117" customFormat="1" ht="12.75" customHeight="1">
      <c r="A69" s="165" t="s">
        <v>92</v>
      </c>
      <c r="B69" s="214"/>
      <c r="C69" s="166" t="s">
        <v>93</v>
      </c>
      <c r="D69" s="167">
        <f>SUM(D70:D76)</f>
        <v>694.8</v>
      </c>
      <c r="E69" s="167">
        <f t="shared" ref="E69:AA69" si="12">SUM(E70:E76)</f>
        <v>634</v>
      </c>
      <c r="F69" s="167">
        <f t="shared" si="12"/>
        <v>553</v>
      </c>
      <c r="G69" s="167">
        <f t="shared" si="12"/>
        <v>480.00000000000006</v>
      </c>
      <c r="H69" s="167">
        <f t="shared" si="12"/>
        <v>609.4</v>
      </c>
      <c r="I69" s="167">
        <f t="shared" si="12"/>
        <v>708.8</v>
      </c>
      <c r="J69" s="167">
        <f t="shared" si="12"/>
        <v>988.6</v>
      </c>
      <c r="K69" s="167">
        <f t="shared" si="12"/>
        <v>1050.5999999999999</v>
      </c>
      <c r="L69" s="167">
        <f t="shared" si="12"/>
        <v>1024</v>
      </c>
      <c r="M69" s="167">
        <f t="shared" si="12"/>
        <v>1000.8</v>
      </c>
      <c r="N69" s="167">
        <f t="shared" si="12"/>
        <v>966</v>
      </c>
      <c r="O69" s="167">
        <f t="shared" si="12"/>
        <v>1156.1999999999998</v>
      </c>
      <c r="P69" s="167">
        <f t="shared" si="12"/>
        <v>1086</v>
      </c>
      <c r="Q69" s="167">
        <f t="shared" si="12"/>
        <v>1056.2</v>
      </c>
      <c r="R69" s="167">
        <f t="shared" si="12"/>
        <v>1041.5999999999999</v>
      </c>
      <c r="S69" s="167">
        <f t="shared" si="12"/>
        <v>981.59999999999991</v>
      </c>
      <c r="T69" s="167">
        <f t="shared" si="12"/>
        <v>883.4</v>
      </c>
      <c r="U69" s="167">
        <f t="shared" si="12"/>
        <v>784.6</v>
      </c>
      <c r="V69" s="167">
        <f t="shared" si="12"/>
        <v>731.4</v>
      </c>
      <c r="W69" s="167">
        <f t="shared" si="12"/>
        <v>728.4</v>
      </c>
      <c r="X69" s="167">
        <f t="shared" si="12"/>
        <v>812.6</v>
      </c>
      <c r="Y69" s="167">
        <f t="shared" si="12"/>
        <v>803.8</v>
      </c>
      <c r="Z69" s="167">
        <f t="shared" si="12"/>
        <v>789.80000000000007</v>
      </c>
      <c r="AA69" s="167">
        <f t="shared" si="12"/>
        <v>736.4</v>
      </c>
    </row>
    <row r="70" spans="1:27" ht="12.75" customHeight="1">
      <c r="A70" s="165" t="s">
        <v>94</v>
      </c>
      <c r="B70" s="214"/>
      <c r="C70" s="147" t="s">
        <v>95</v>
      </c>
      <c r="D70" s="168">
        <v>162.6</v>
      </c>
      <c r="E70" s="169">
        <v>150</v>
      </c>
      <c r="F70" s="169">
        <v>150</v>
      </c>
      <c r="G70" s="169">
        <v>151.80000000000001</v>
      </c>
      <c r="H70" s="169">
        <v>152.4</v>
      </c>
      <c r="I70" s="169">
        <v>162</v>
      </c>
      <c r="J70" s="169">
        <v>294.60000000000002</v>
      </c>
      <c r="K70" s="169">
        <v>275.39999999999998</v>
      </c>
      <c r="L70" s="169">
        <v>233.4</v>
      </c>
      <c r="M70" s="169">
        <v>204.6</v>
      </c>
      <c r="N70" s="169">
        <v>183.6</v>
      </c>
      <c r="O70" s="169">
        <v>369.6</v>
      </c>
      <c r="P70" s="169">
        <v>289.8</v>
      </c>
      <c r="Q70" s="169">
        <v>253.2</v>
      </c>
      <c r="R70" s="169">
        <v>220.2</v>
      </c>
      <c r="S70" s="169">
        <v>215.4</v>
      </c>
      <c r="T70" s="169">
        <v>182.4</v>
      </c>
      <c r="U70" s="169">
        <v>176.4</v>
      </c>
      <c r="V70" s="169">
        <v>170.4</v>
      </c>
      <c r="W70" s="169">
        <v>171</v>
      </c>
      <c r="X70" s="169">
        <v>175.2</v>
      </c>
      <c r="Y70" s="169">
        <v>171.6</v>
      </c>
      <c r="Z70" s="169">
        <v>172.8</v>
      </c>
      <c r="AA70" s="170">
        <v>174.6</v>
      </c>
    </row>
    <row r="71" spans="1:27" ht="12.75" customHeight="1">
      <c r="A71" s="165" t="s">
        <v>96</v>
      </c>
      <c r="B71" s="214"/>
      <c r="C71" s="147" t="s">
        <v>97</v>
      </c>
      <c r="D71" s="168">
        <v>134.4</v>
      </c>
      <c r="E71" s="169">
        <v>127.2</v>
      </c>
      <c r="F71" s="169">
        <v>127.2</v>
      </c>
      <c r="G71" s="169">
        <v>124.8</v>
      </c>
      <c r="H71" s="169">
        <v>124.8</v>
      </c>
      <c r="I71" s="169">
        <v>133.19999999999999</v>
      </c>
      <c r="J71" s="169">
        <v>148.80000000000001</v>
      </c>
      <c r="K71" s="169">
        <v>158.4</v>
      </c>
      <c r="L71" s="169">
        <v>160.80000000000001</v>
      </c>
      <c r="M71" s="169">
        <v>170.4</v>
      </c>
      <c r="N71" s="169">
        <v>174</v>
      </c>
      <c r="O71" s="169">
        <v>175.2</v>
      </c>
      <c r="P71" s="169">
        <v>174</v>
      </c>
      <c r="Q71" s="169">
        <v>168</v>
      </c>
      <c r="R71" s="169">
        <v>169.2</v>
      </c>
      <c r="S71" s="169">
        <v>169.2</v>
      </c>
      <c r="T71" s="169">
        <v>168</v>
      </c>
      <c r="U71" s="169">
        <v>148.80000000000001</v>
      </c>
      <c r="V71" s="169">
        <v>140.4</v>
      </c>
      <c r="W71" s="169">
        <v>133.19999999999999</v>
      </c>
      <c r="X71" s="169">
        <v>170.4</v>
      </c>
      <c r="Y71" s="169">
        <v>187.2</v>
      </c>
      <c r="Z71" s="169">
        <v>187.2</v>
      </c>
      <c r="AA71" s="170">
        <v>181.2</v>
      </c>
    </row>
    <row r="72" spans="1:27" ht="12.75" customHeight="1">
      <c r="A72" s="165" t="s">
        <v>98</v>
      </c>
      <c r="B72" s="214"/>
      <c r="C72" s="147" t="s">
        <v>99</v>
      </c>
      <c r="D72" s="168">
        <v>0</v>
      </c>
      <c r="E72" s="169">
        <v>0</v>
      </c>
      <c r="F72" s="169">
        <v>0</v>
      </c>
      <c r="G72" s="169">
        <v>0</v>
      </c>
      <c r="H72" s="169">
        <v>0</v>
      </c>
      <c r="I72" s="169">
        <v>0</v>
      </c>
      <c r="J72" s="169">
        <v>0</v>
      </c>
      <c r="K72" s="169">
        <v>0</v>
      </c>
      <c r="L72" s="169">
        <v>0</v>
      </c>
      <c r="M72" s="169">
        <v>0</v>
      </c>
      <c r="N72" s="169">
        <v>0</v>
      </c>
      <c r="O72" s="169">
        <v>0</v>
      </c>
      <c r="P72" s="169">
        <v>0</v>
      </c>
      <c r="Q72" s="169">
        <v>0</v>
      </c>
      <c r="R72" s="169">
        <v>0</v>
      </c>
      <c r="S72" s="169">
        <v>0</v>
      </c>
      <c r="T72" s="169">
        <v>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70">
        <v>0</v>
      </c>
    </row>
    <row r="73" spans="1:27" ht="12.75" customHeight="1">
      <c r="A73" s="165" t="s">
        <v>100</v>
      </c>
      <c r="B73" s="214"/>
      <c r="C73" s="147" t="s">
        <v>101</v>
      </c>
      <c r="D73" s="168">
        <v>132</v>
      </c>
      <c r="E73" s="169">
        <v>122.4</v>
      </c>
      <c r="F73" s="169">
        <v>114</v>
      </c>
      <c r="G73" s="169">
        <v>112.8</v>
      </c>
      <c r="H73" s="169">
        <v>148.80000000000001</v>
      </c>
      <c r="I73" s="169">
        <v>193.2</v>
      </c>
      <c r="J73" s="169">
        <v>232.8</v>
      </c>
      <c r="K73" s="169">
        <v>249.6</v>
      </c>
      <c r="L73" s="169">
        <v>264</v>
      </c>
      <c r="M73" s="169">
        <v>270</v>
      </c>
      <c r="N73" s="169">
        <v>277.2</v>
      </c>
      <c r="O73" s="169">
        <v>274.8</v>
      </c>
      <c r="P73" s="169">
        <v>270</v>
      </c>
      <c r="Q73" s="169">
        <v>272.39999999999998</v>
      </c>
      <c r="R73" s="169">
        <v>280.8</v>
      </c>
      <c r="S73" s="169">
        <v>260.39999999999998</v>
      </c>
      <c r="T73" s="169">
        <v>244.8</v>
      </c>
      <c r="U73" s="169">
        <v>216</v>
      </c>
      <c r="V73" s="169">
        <v>184.8</v>
      </c>
      <c r="W73" s="169">
        <v>180</v>
      </c>
      <c r="X73" s="169">
        <v>170.4</v>
      </c>
      <c r="Y73" s="169">
        <v>134.4</v>
      </c>
      <c r="Z73" s="169">
        <v>116.4</v>
      </c>
      <c r="AA73" s="170">
        <v>74.400000000000006</v>
      </c>
    </row>
    <row r="74" spans="1:27" ht="12.75" customHeight="1">
      <c r="A74" s="165" t="s">
        <v>102</v>
      </c>
      <c r="B74" s="214"/>
      <c r="C74" s="147" t="s">
        <v>103</v>
      </c>
      <c r="D74" s="168">
        <v>252</v>
      </c>
      <c r="E74" s="169">
        <v>232</v>
      </c>
      <c r="F74" s="169">
        <v>160</v>
      </c>
      <c r="G74" s="169">
        <v>88.8</v>
      </c>
      <c r="H74" s="169">
        <v>174.4</v>
      </c>
      <c r="I74" s="169">
        <v>209.6</v>
      </c>
      <c r="J74" s="169">
        <v>268</v>
      </c>
      <c r="K74" s="169">
        <v>312</v>
      </c>
      <c r="L74" s="169">
        <v>311.2</v>
      </c>
      <c r="M74" s="169">
        <v>312</v>
      </c>
      <c r="N74" s="169">
        <v>295.2</v>
      </c>
      <c r="O74" s="169">
        <v>288</v>
      </c>
      <c r="P74" s="169">
        <v>309.60000000000002</v>
      </c>
      <c r="Q74" s="169">
        <v>315.2</v>
      </c>
      <c r="R74" s="169">
        <v>314.39999999999998</v>
      </c>
      <c r="S74" s="169">
        <v>280.8</v>
      </c>
      <c r="T74" s="169">
        <v>264.8</v>
      </c>
      <c r="U74" s="169">
        <v>234.4</v>
      </c>
      <c r="V74" s="169">
        <v>230.4</v>
      </c>
      <c r="W74" s="169">
        <v>235.2</v>
      </c>
      <c r="X74" s="169">
        <v>281.60000000000002</v>
      </c>
      <c r="Y74" s="169">
        <v>296.8</v>
      </c>
      <c r="Z74" s="169">
        <v>300.8</v>
      </c>
      <c r="AA74" s="170">
        <v>293.60000000000002</v>
      </c>
    </row>
    <row r="75" spans="1:27" ht="12.75" customHeight="1">
      <c r="A75" s="165" t="s">
        <v>104</v>
      </c>
      <c r="B75" s="214"/>
      <c r="C75" s="147" t="s">
        <v>105</v>
      </c>
      <c r="D75" s="168">
        <v>13.8</v>
      </c>
      <c r="E75" s="169">
        <v>2.4</v>
      </c>
      <c r="F75" s="169">
        <v>1.8</v>
      </c>
      <c r="G75" s="169">
        <v>1.8</v>
      </c>
      <c r="H75" s="169">
        <v>9</v>
      </c>
      <c r="I75" s="169">
        <v>10.8</v>
      </c>
      <c r="J75" s="169">
        <v>44.4</v>
      </c>
      <c r="K75" s="169">
        <v>55.2</v>
      </c>
      <c r="L75" s="169">
        <v>54.6</v>
      </c>
      <c r="M75" s="169">
        <v>43.8</v>
      </c>
      <c r="N75" s="169">
        <v>36</v>
      </c>
      <c r="O75" s="169">
        <v>48.6</v>
      </c>
      <c r="P75" s="169">
        <v>42.6</v>
      </c>
      <c r="Q75" s="169">
        <v>47.4</v>
      </c>
      <c r="R75" s="169">
        <v>57</v>
      </c>
      <c r="S75" s="169">
        <v>55.8</v>
      </c>
      <c r="T75" s="169">
        <v>23.4</v>
      </c>
      <c r="U75" s="169">
        <v>9</v>
      </c>
      <c r="V75" s="169">
        <v>5.4</v>
      </c>
      <c r="W75" s="169">
        <v>9</v>
      </c>
      <c r="X75" s="169">
        <v>15</v>
      </c>
      <c r="Y75" s="169">
        <v>13.8</v>
      </c>
      <c r="Z75" s="169">
        <v>12.6</v>
      </c>
      <c r="AA75" s="170">
        <v>12.6</v>
      </c>
    </row>
    <row r="76" spans="1:27" ht="12.75" customHeight="1" thickBot="1">
      <c r="A76" s="171" t="s">
        <v>106</v>
      </c>
      <c r="B76" s="214"/>
      <c r="C76" s="172" t="s">
        <v>107</v>
      </c>
      <c r="D76" s="173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0</v>
      </c>
      <c r="J76" s="174">
        <v>0</v>
      </c>
      <c r="K76" s="174">
        <v>0</v>
      </c>
      <c r="L76" s="174">
        <v>0</v>
      </c>
      <c r="M76" s="174">
        <v>0</v>
      </c>
      <c r="N76" s="174">
        <v>0</v>
      </c>
      <c r="O76" s="174">
        <v>0</v>
      </c>
      <c r="P76" s="174">
        <v>0</v>
      </c>
      <c r="Q76" s="174">
        <v>0</v>
      </c>
      <c r="R76" s="174">
        <v>0</v>
      </c>
      <c r="S76" s="174">
        <v>0</v>
      </c>
      <c r="T76" s="174">
        <v>0</v>
      </c>
      <c r="U76" s="174">
        <v>0</v>
      </c>
      <c r="V76" s="174">
        <v>0</v>
      </c>
      <c r="W76" s="174">
        <v>0</v>
      </c>
      <c r="X76" s="174">
        <v>0</v>
      </c>
      <c r="Y76" s="174">
        <v>0</v>
      </c>
      <c r="Z76" s="174">
        <v>0</v>
      </c>
      <c r="AA76" s="175">
        <v>0</v>
      </c>
    </row>
    <row r="77" spans="1:27" ht="12.75" customHeight="1">
      <c r="A77" s="176" t="s">
        <v>108</v>
      </c>
      <c r="B77" s="213" t="s">
        <v>109</v>
      </c>
      <c r="C77" s="177" t="s">
        <v>76</v>
      </c>
      <c r="D77" s="131">
        <f>D78+D79</f>
        <v>0</v>
      </c>
      <c r="E77" s="132">
        <f t="shared" ref="E77:AA77" si="13">E78+E79</f>
        <v>0</v>
      </c>
      <c r="F77" s="132">
        <f t="shared" si="13"/>
        <v>0</v>
      </c>
      <c r="G77" s="132">
        <f t="shared" si="13"/>
        <v>0</v>
      </c>
      <c r="H77" s="132">
        <f t="shared" si="13"/>
        <v>0</v>
      </c>
      <c r="I77" s="132">
        <f t="shared" si="13"/>
        <v>0</v>
      </c>
      <c r="J77" s="132">
        <f t="shared" si="13"/>
        <v>0</v>
      </c>
      <c r="K77" s="132">
        <f t="shared" si="13"/>
        <v>0</v>
      </c>
      <c r="L77" s="132">
        <f t="shared" si="13"/>
        <v>0</v>
      </c>
      <c r="M77" s="132">
        <f t="shared" si="13"/>
        <v>0</v>
      </c>
      <c r="N77" s="132">
        <f t="shared" si="13"/>
        <v>0</v>
      </c>
      <c r="O77" s="132">
        <f t="shared" si="13"/>
        <v>0</v>
      </c>
      <c r="P77" s="132">
        <f t="shared" si="13"/>
        <v>0</v>
      </c>
      <c r="Q77" s="132">
        <f t="shared" si="13"/>
        <v>0</v>
      </c>
      <c r="R77" s="132">
        <f t="shared" si="13"/>
        <v>0</v>
      </c>
      <c r="S77" s="132">
        <f t="shared" si="13"/>
        <v>0</v>
      </c>
      <c r="T77" s="132">
        <f t="shared" si="13"/>
        <v>0</v>
      </c>
      <c r="U77" s="132">
        <f t="shared" si="13"/>
        <v>0</v>
      </c>
      <c r="V77" s="132">
        <f t="shared" si="13"/>
        <v>0</v>
      </c>
      <c r="W77" s="132">
        <f t="shared" si="13"/>
        <v>0</v>
      </c>
      <c r="X77" s="132">
        <f t="shared" si="13"/>
        <v>0</v>
      </c>
      <c r="Y77" s="132">
        <f t="shared" si="13"/>
        <v>0</v>
      </c>
      <c r="Z77" s="132">
        <f t="shared" si="13"/>
        <v>0</v>
      </c>
      <c r="AA77" s="133">
        <f t="shared" si="13"/>
        <v>0</v>
      </c>
    </row>
    <row r="78" spans="1:27" ht="12.75" customHeight="1">
      <c r="A78" s="178" t="s">
        <v>110</v>
      </c>
      <c r="B78" s="214"/>
      <c r="C78" s="147" t="s">
        <v>79</v>
      </c>
      <c r="D78" s="135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136">
        <v>0</v>
      </c>
    </row>
    <row r="79" spans="1:27" ht="12.75" customHeight="1" thickBot="1">
      <c r="A79" s="179" t="s">
        <v>111</v>
      </c>
      <c r="B79" s="215"/>
      <c r="C79" s="148" t="s">
        <v>112</v>
      </c>
      <c r="D79" s="149">
        <v>0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1">
        <v>0</v>
      </c>
    </row>
    <row r="80" spans="1:27" s="117" customFormat="1" ht="12.75" customHeight="1">
      <c r="A80" s="176" t="s">
        <v>113</v>
      </c>
      <c r="B80" s="213" t="s">
        <v>114</v>
      </c>
      <c r="C80" s="180" t="s">
        <v>76</v>
      </c>
      <c r="D80" s="181">
        <f>D87+D81</f>
        <v>451.20000000000005</v>
      </c>
      <c r="E80" s="181">
        <f t="shared" ref="E80:AA80" si="14">E87+E81</f>
        <v>379.20000000000005</v>
      </c>
      <c r="F80" s="181">
        <f t="shared" si="14"/>
        <v>400</v>
      </c>
      <c r="G80" s="181">
        <f t="shared" si="14"/>
        <v>450</v>
      </c>
      <c r="H80" s="181">
        <f t="shared" si="14"/>
        <v>613.6</v>
      </c>
      <c r="I80" s="181">
        <f t="shared" si="14"/>
        <v>882</v>
      </c>
      <c r="J80" s="181">
        <f t="shared" si="14"/>
        <v>1104</v>
      </c>
      <c r="K80" s="181">
        <f t="shared" si="14"/>
        <v>1262</v>
      </c>
      <c r="L80" s="181">
        <f t="shared" si="14"/>
        <v>1344</v>
      </c>
      <c r="M80" s="181">
        <f t="shared" si="14"/>
        <v>1408</v>
      </c>
      <c r="N80" s="181">
        <f t="shared" si="14"/>
        <v>1394.4</v>
      </c>
      <c r="O80" s="181">
        <f t="shared" si="14"/>
        <v>1318</v>
      </c>
      <c r="P80" s="181">
        <f t="shared" si="14"/>
        <v>1260.8</v>
      </c>
      <c r="Q80" s="181">
        <f t="shared" si="14"/>
        <v>1159.5999999999999</v>
      </c>
      <c r="R80" s="181">
        <f t="shared" si="14"/>
        <v>1142</v>
      </c>
      <c r="S80" s="181">
        <f t="shared" si="14"/>
        <v>929.59999999999991</v>
      </c>
      <c r="T80" s="181">
        <f t="shared" si="14"/>
        <v>790.8</v>
      </c>
      <c r="U80" s="181">
        <f t="shared" si="14"/>
        <v>848.4</v>
      </c>
      <c r="V80" s="181">
        <f t="shared" si="14"/>
        <v>718</v>
      </c>
      <c r="W80" s="181">
        <f t="shared" si="14"/>
        <v>642.79999999999995</v>
      </c>
      <c r="X80" s="181">
        <f t="shared" si="14"/>
        <v>780.00000000000011</v>
      </c>
      <c r="Y80" s="181">
        <f t="shared" si="14"/>
        <v>795.60000000000014</v>
      </c>
      <c r="Z80" s="181">
        <f t="shared" si="14"/>
        <v>789.2</v>
      </c>
      <c r="AA80" s="181">
        <f t="shared" si="14"/>
        <v>765.6</v>
      </c>
    </row>
    <row r="81" spans="1:27" s="117" customFormat="1" ht="12.75" customHeight="1">
      <c r="A81" s="178" t="s">
        <v>115</v>
      </c>
      <c r="B81" s="214"/>
      <c r="C81" s="166" t="s">
        <v>77</v>
      </c>
      <c r="D81" s="146">
        <f>SUM(D82:D86)</f>
        <v>248.8</v>
      </c>
      <c r="E81" s="146">
        <f t="shared" ref="E81:AA81" si="15">SUM(E82:E86)</f>
        <v>224.4</v>
      </c>
      <c r="F81" s="146">
        <f t="shared" si="15"/>
        <v>230.4</v>
      </c>
      <c r="G81" s="146">
        <f t="shared" si="15"/>
        <v>304</v>
      </c>
      <c r="H81" s="146">
        <f t="shared" si="15"/>
        <v>416.8</v>
      </c>
      <c r="I81" s="146">
        <f t="shared" si="15"/>
        <v>621.20000000000005</v>
      </c>
      <c r="J81" s="146">
        <f t="shared" si="15"/>
        <v>754.4</v>
      </c>
      <c r="K81" s="146">
        <f t="shared" si="15"/>
        <v>854.4</v>
      </c>
      <c r="L81" s="146">
        <f t="shared" si="15"/>
        <v>818</v>
      </c>
      <c r="M81" s="146">
        <f t="shared" si="15"/>
        <v>826</v>
      </c>
      <c r="N81" s="146">
        <f t="shared" si="15"/>
        <v>845.2</v>
      </c>
      <c r="O81" s="146">
        <f t="shared" si="15"/>
        <v>831.6</v>
      </c>
      <c r="P81" s="146">
        <f t="shared" si="15"/>
        <v>787.6</v>
      </c>
      <c r="Q81" s="146">
        <f t="shared" si="15"/>
        <v>774.4</v>
      </c>
      <c r="R81" s="146">
        <f t="shared" si="15"/>
        <v>660.40000000000009</v>
      </c>
      <c r="S81" s="146">
        <f t="shared" si="15"/>
        <v>586.79999999999995</v>
      </c>
      <c r="T81" s="146">
        <f t="shared" si="15"/>
        <v>526.79999999999995</v>
      </c>
      <c r="U81" s="146">
        <f t="shared" si="15"/>
        <v>614.4</v>
      </c>
      <c r="V81" s="146">
        <f t="shared" si="15"/>
        <v>542.4</v>
      </c>
      <c r="W81" s="146">
        <f t="shared" si="15"/>
        <v>457.6</v>
      </c>
      <c r="X81" s="146">
        <f t="shared" si="15"/>
        <v>580.40000000000009</v>
      </c>
      <c r="Y81" s="146">
        <f t="shared" si="15"/>
        <v>598.40000000000009</v>
      </c>
      <c r="Z81" s="146">
        <f t="shared" si="15"/>
        <v>584</v>
      </c>
      <c r="AA81" s="146">
        <f t="shared" si="15"/>
        <v>561.6</v>
      </c>
    </row>
    <row r="82" spans="1:27" ht="12.75" customHeight="1">
      <c r="A82" s="178" t="s">
        <v>116</v>
      </c>
      <c r="B82" s="214"/>
      <c r="C82" s="147" t="s">
        <v>79</v>
      </c>
      <c r="D82" s="79">
        <v>105.6</v>
      </c>
      <c r="E82" s="79">
        <v>106.8</v>
      </c>
      <c r="F82" s="79">
        <v>106.8</v>
      </c>
      <c r="G82" s="79">
        <v>109.2</v>
      </c>
      <c r="H82" s="79">
        <v>134.4</v>
      </c>
      <c r="I82" s="79">
        <v>214.8</v>
      </c>
      <c r="J82" s="79">
        <v>229.2</v>
      </c>
      <c r="K82" s="79">
        <v>234</v>
      </c>
      <c r="L82" s="79">
        <v>234</v>
      </c>
      <c r="M82" s="79">
        <v>243.6</v>
      </c>
      <c r="N82" s="79">
        <v>246</v>
      </c>
      <c r="O82" s="79">
        <v>238.8</v>
      </c>
      <c r="P82" s="79">
        <v>226.8</v>
      </c>
      <c r="Q82" s="79">
        <v>216</v>
      </c>
      <c r="R82" s="79">
        <v>214.8</v>
      </c>
      <c r="S82" s="79">
        <v>204</v>
      </c>
      <c r="T82" s="79">
        <v>198</v>
      </c>
      <c r="U82" s="79">
        <v>195.6</v>
      </c>
      <c r="V82" s="79">
        <v>186</v>
      </c>
      <c r="W82" s="79">
        <v>170.4</v>
      </c>
      <c r="X82" s="79">
        <v>140.4</v>
      </c>
      <c r="Y82" s="79">
        <v>132</v>
      </c>
      <c r="Z82" s="79">
        <v>121.2</v>
      </c>
      <c r="AA82" s="79">
        <v>117.6</v>
      </c>
    </row>
    <row r="83" spans="1:27" ht="12.75" customHeight="1">
      <c r="A83" s="178" t="s">
        <v>117</v>
      </c>
      <c r="B83" s="214"/>
      <c r="C83" s="147" t="s">
        <v>118</v>
      </c>
      <c r="D83" s="79">
        <v>114.4</v>
      </c>
      <c r="E83" s="79">
        <v>103.2</v>
      </c>
      <c r="F83" s="79">
        <v>96</v>
      </c>
      <c r="G83" s="79">
        <v>114.4</v>
      </c>
      <c r="H83" s="79">
        <v>112</v>
      </c>
      <c r="I83" s="79">
        <v>135.19999999999999</v>
      </c>
      <c r="J83" s="79">
        <v>156.80000000000001</v>
      </c>
      <c r="K83" s="79">
        <v>146.4</v>
      </c>
      <c r="L83" s="79">
        <v>149.6</v>
      </c>
      <c r="M83" s="79">
        <v>160</v>
      </c>
      <c r="N83" s="79">
        <v>164.8</v>
      </c>
      <c r="O83" s="79">
        <v>158.4</v>
      </c>
      <c r="P83" s="79">
        <v>155.19999999999999</v>
      </c>
      <c r="Q83" s="79">
        <v>148</v>
      </c>
      <c r="R83" s="79">
        <v>152.80000000000001</v>
      </c>
      <c r="S83" s="79">
        <v>144</v>
      </c>
      <c r="T83" s="79">
        <v>153.6</v>
      </c>
      <c r="U83" s="79">
        <v>151.19999999999999</v>
      </c>
      <c r="V83" s="79">
        <v>156</v>
      </c>
      <c r="W83" s="79">
        <v>150.4</v>
      </c>
      <c r="X83" s="79">
        <v>159.19999999999999</v>
      </c>
      <c r="Y83" s="79">
        <v>156.80000000000001</v>
      </c>
      <c r="Z83" s="79">
        <v>156.80000000000001</v>
      </c>
      <c r="AA83" s="79">
        <v>144</v>
      </c>
    </row>
    <row r="84" spans="1:27" ht="12.75" customHeight="1">
      <c r="A84" s="178" t="s">
        <v>119</v>
      </c>
      <c r="B84" s="214"/>
      <c r="C84" s="147" t="s">
        <v>120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56.4</v>
      </c>
      <c r="K84" s="79">
        <v>111.6</v>
      </c>
      <c r="L84" s="79">
        <v>82.8</v>
      </c>
      <c r="M84" s="79">
        <v>55.2</v>
      </c>
      <c r="N84" s="79">
        <v>14.4</v>
      </c>
      <c r="O84" s="79">
        <v>8.4</v>
      </c>
      <c r="P84" s="79">
        <v>3.6</v>
      </c>
      <c r="Q84" s="79">
        <v>30</v>
      </c>
      <c r="R84" s="79">
        <v>33.6</v>
      </c>
      <c r="S84" s="79">
        <v>2.4</v>
      </c>
      <c r="T84" s="79">
        <v>0</v>
      </c>
      <c r="U84" s="79">
        <v>0</v>
      </c>
      <c r="V84" s="79">
        <v>0</v>
      </c>
      <c r="W84" s="79">
        <v>0</v>
      </c>
      <c r="X84" s="79">
        <v>0</v>
      </c>
      <c r="Y84" s="79">
        <v>0</v>
      </c>
      <c r="Z84" s="79">
        <v>0</v>
      </c>
      <c r="AA84" s="79">
        <v>0</v>
      </c>
    </row>
    <row r="85" spans="1:27" ht="12.75" customHeight="1">
      <c r="A85" s="178" t="s">
        <v>121</v>
      </c>
      <c r="B85" s="214"/>
      <c r="C85" s="147" t="s">
        <v>85</v>
      </c>
      <c r="D85" s="79">
        <v>28.8</v>
      </c>
      <c r="E85" s="79">
        <v>14.4</v>
      </c>
      <c r="F85" s="79">
        <v>27.6</v>
      </c>
      <c r="G85" s="79">
        <v>80.400000000000006</v>
      </c>
      <c r="H85" s="79">
        <v>170.4</v>
      </c>
      <c r="I85" s="79">
        <v>271.2</v>
      </c>
      <c r="J85" s="79">
        <v>312</v>
      </c>
      <c r="K85" s="79">
        <v>362.4</v>
      </c>
      <c r="L85" s="79">
        <v>351.6</v>
      </c>
      <c r="M85" s="79">
        <v>367.2</v>
      </c>
      <c r="N85" s="79">
        <v>420</v>
      </c>
      <c r="O85" s="79">
        <v>426</v>
      </c>
      <c r="P85" s="79">
        <v>402</v>
      </c>
      <c r="Q85" s="79">
        <v>380.4</v>
      </c>
      <c r="R85" s="79">
        <v>259.2</v>
      </c>
      <c r="S85" s="79">
        <v>236.4</v>
      </c>
      <c r="T85" s="79">
        <v>175.2</v>
      </c>
      <c r="U85" s="79">
        <v>267.60000000000002</v>
      </c>
      <c r="V85" s="79">
        <v>200.4</v>
      </c>
      <c r="W85" s="79">
        <v>136.80000000000001</v>
      </c>
      <c r="X85" s="79">
        <v>280.8</v>
      </c>
      <c r="Y85" s="79">
        <v>309.60000000000002</v>
      </c>
      <c r="Z85" s="79">
        <v>306</v>
      </c>
      <c r="AA85" s="79">
        <v>300</v>
      </c>
    </row>
    <row r="86" spans="1:27" ht="12.75" customHeight="1">
      <c r="A86" s="178" t="s">
        <v>122</v>
      </c>
      <c r="B86" s="214"/>
      <c r="C86" s="147" t="s">
        <v>87</v>
      </c>
      <c r="D86" s="79">
        <v>0</v>
      </c>
      <c r="E86" s="79">
        <v>0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>
        <v>0</v>
      </c>
      <c r="P86" s="79">
        <v>0</v>
      </c>
      <c r="Q86" s="79">
        <v>0</v>
      </c>
      <c r="R86" s="79">
        <v>0</v>
      </c>
      <c r="S86" s="79">
        <v>0</v>
      </c>
      <c r="T86" s="79">
        <v>0</v>
      </c>
      <c r="U86" s="79">
        <v>0</v>
      </c>
      <c r="V86" s="79">
        <v>0</v>
      </c>
      <c r="W86" s="79">
        <v>0</v>
      </c>
      <c r="X86" s="79">
        <v>0</v>
      </c>
      <c r="Y86" s="79">
        <v>0</v>
      </c>
      <c r="Z86" s="79">
        <v>0</v>
      </c>
      <c r="AA86" s="79">
        <v>0</v>
      </c>
    </row>
    <row r="87" spans="1:27" s="117" customFormat="1" ht="12.75" customHeight="1">
      <c r="A87" s="178" t="s">
        <v>123</v>
      </c>
      <c r="B87" s="214"/>
      <c r="C87" s="166" t="s">
        <v>93</v>
      </c>
      <c r="D87" s="146">
        <f>SUM(D88:D92)</f>
        <v>202.4</v>
      </c>
      <c r="E87" s="146">
        <f t="shared" ref="E87:AA87" si="16">SUM(E88:E92)</f>
        <v>154.80000000000001</v>
      </c>
      <c r="F87" s="146">
        <f t="shared" si="16"/>
        <v>169.6</v>
      </c>
      <c r="G87" s="146">
        <f t="shared" si="16"/>
        <v>146</v>
      </c>
      <c r="H87" s="146">
        <f t="shared" si="16"/>
        <v>196.8</v>
      </c>
      <c r="I87" s="146">
        <f t="shared" si="16"/>
        <v>260.8</v>
      </c>
      <c r="J87" s="146">
        <f t="shared" si="16"/>
        <v>349.6</v>
      </c>
      <c r="K87" s="146">
        <f t="shared" si="16"/>
        <v>407.6</v>
      </c>
      <c r="L87" s="146">
        <f t="shared" si="16"/>
        <v>526</v>
      </c>
      <c r="M87" s="146">
        <f t="shared" si="16"/>
        <v>582</v>
      </c>
      <c r="N87" s="146">
        <f t="shared" si="16"/>
        <v>549.19999999999993</v>
      </c>
      <c r="O87" s="146">
        <f t="shared" si="16"/>
        <v>486.40000000000003</v>
      </c>
      <c r="P87" s="146">
        <f t="shared" si="16"/>
        <v>473.2</v>
      </c>
      <c r="Q87" s="146">
        <f t="shared" si="16"/>
        <v>385.20000000000005</v>
      </c>
      <c r="R87" s="146">
        <f t="shared" si="16"/>
        <v>481.59999999999997</v>
      </c>
      <c r="S87" s="146">
        <f t="shared" si="16"/>
        <v>342.79999999999995</v>
      </c>
      <c r="T87" s="146">
        <f t="shared" si="16"/>
        <v>264</v>
      </c>
      <c r="U87" s="146">
        <f t="shared" si="16"/>
        <v>234</v>
      </c>
      <c r="V87" s="146">
        <f t="shared" si="16"/>
        <v>175.60000000000002</v>
      </c>
      <c r="W87" s="146">
        <f t="shared" si="16"/>
        <v>185.2</v>
      </c>
      <c r="X87" s="146">
        <f t="shared" si="16"/>
        <v>199.60000000000002</v>
      </c>
      <c r="Y87" s="146">
        <f t="shared" si="16"/>
        <v>197.2</v>
      </c>
      <c r="Z87" s="146">
        <f t="shared" si="16"/>
        <v>205.2</v>
      </c>
      <c r="AA87" s="146">
        <f t="shared" si="16"/>
        <v>204</v>
      </c>
    </row>
    <row r="88" spans="1:27" ht="12.75" customHeight="1">
      <c r="A88" s="178" t="s">
        <v>124</v>
      </c>
      <c r="B88" s="214"/>
      <c r="C88" s="147" t="s">
        <v>97</v>
      </c>
      <c r="D88" s="79">
        <v>2.4</v>
      </c>
      <c r="E88" s="79">
        <v>0</v>
      </c>
      <c r="F88" s="79">
        <v>0</v>
      </c>
      <c r="G88" s="79">
        <v>0</v>
      </c>
      <c r="H88" s="79">
        <v>0</v>
      </c>
      <c r="I88" s="79">
        <v>2.4</v>
      </c>
      <c r="J88" s="79">
        <v>33.6</v>
      </c>
      <c r="K88" s="79">
        <v>93.6</v>
      </c>
      <c r="L88" s="79">
        <v>228</v>
      </c>
      <c r="M88" s="79">
        <v>274.8</v>
      </c>
      <c r="N88" s="79">
        <v>246</v>
      </c>
      <c r="O88" s="79">
        <v>188.4</v>
      </c>
      <c r="P88" s="79">
        <v>171.6</v>
      </c>
      <c r="Q88" s="79">
        <v>96</v>
      </c>
      <c r="R88" s="79">
        <v>200.4</v>
      </c>
      <c r="S88" s="79">
        <v>78</v>
      </c>
      <c r="T88" s="79">
        <v>25.2</v>
      </c>
      <c r="U88" s="79">
        <v>13.2</v>
      </c>
      <c r="V88" s="79">
        <v>1.2</v>
      </c>
      <c r="W88" s="79">
        <v>0</v>
      </c>
      <c r="X88" s="79">
        <v>0</v>
      </c>
      <c r="Y88" s="79">
        <v>0</v>
      </c>
      <c r="Z88" s="79">
        <v>1.2</v>
      </c>
      <c r="AA88" s="79">
        <v>0</v>
      </c>
    </row>
    <row r="89" spans="1:27" ht="12.75" customHeight="1">
      <c r="A89" s="178" t="s">
        <v>125</v>
      </c>
      <c r="B89" s="214"/>
      <c r="C89" s="147" t="s">
        <v>99</v>
      </c>
      <c r="D89" s="79">
        <v>96</v>
      </c>
      <c r="E89" s="79">
        <v>92.4</v>
      </c>
      <c r="F89" s="79">
        <v>88.8</v>
      </c>
      <c r="G89" s="79">
        <v>92.4</v>
      </c>
      <c r="H89" s="79">
        <v>112.8</v>
      </c>
      <c r="I89" s="79">
        <v>165.6</v>
      </c>
      <c r="J89" s="79">
        <v>216</v>
      </c>
      <c r="K89" s="79">
        <v>224.4</v>
      </c>
      <c r="L89" s="79">
        <v>219.6</v>
      </c>
      <c r="M89" s="79">
        <v>223.2</v>
      </c>
      <c r="N89" s="79">
        <v>206.4</v>
      </c>
      <c r="O89" s="79">
        <v>214.8</v>
      </c>
      <c r="P89" s="79">
        <v>208.8</v>
      </c>
      <c r="Q89" s="79">
        <v>190.8</v>
      </c>
      <c r="R89" s="79">
        <v>174</v>
      </c>
      <c r="S89" s="79">
        <v>163.19999999999999</v>
      </c>
      <c r="T89" s="79">
        <v>140.4</v>
      </c>
      <c r="U89" s="79">
        <v>127.2</v>
      </c>
      <c r="V89" s="79">
        <v>110.4</v>
      </c>
      <c r="W89" s="79">
        <v>97.2</v>
      </c>
      <c r="X89" s="79">
        <v>92.4</v>
      </c>
      <c r="Y89" s="79">
        <v>92.4</v>
      </c>
      <c r="Z89" s="79">
        <v>86.4</v>
      </c>
      <c r="AA89" s="79">
        <v>86.4</v>
      </c>
    </row>
    <row r="90" spans="1:27" ht="12.75" customHeight="1">
      <c r="A90" s="178" t="s">
        <v>126</v>
      </c>
      <c r="B90" s="214"/>
      <c r="C90" s="147" t="s">
        <v>127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</row>
    <row r="91" spans="1:27" ht="12.75" customHeight="1">
      <c r="A91" s="178" t="s">
        <v>128</v>
      </c>
      <c r="B91" s="214"/>
      <c r="C91" s="147" t="s">
        <v>112</v>
      </c>
      <c r="D91" s="79">
        <v>104</v>
      </c>
      <c r="E91" s="79">
        <v>62.4</v>
      </c>
      <c r="F91" s="79">
        <v>80.8</v>
      </c>
      <c r="G91" s="79">
        <v>53.6</v>
      </c>
      <c r="H91" s="79">
        <v>84</v>
      </c>
      <c r="I91" s="79">
        <v>92.8</v>
      </c>
      <c r="J91" s="79">
        <v>100</v>
      </c>
      <c r="K91" s="79">
        <v>89.6</v>
      </c>
      <c r="L91" s="79">
        <v>78.400000000000006</v>
      </c>
      <c r="M91" s="79">
        <v>84</v>
      </c>
      <c r="N91" s="79">
        <v>96.8</v>
      </c>
      <c r="O91" s="79">
        <v>83.2</v>
      </c>
      <c r="P91" s="79">
        <v>92.8</v>
      </c>
      <c r="Q91" s="79">
        <v>98.4</v>
      </c>
      <c r="R91" s="79">
        <v>107.2</v>
      </c>
      <c r="S91" s="79">
        <v>101.6</v>
      </c>
      <c r="T91" s="79">
        <v>98.4</v>
      </c>
      <c r="U91" s="79">
        <v>93.6</v>
      </c>
      <c r="V91" s="79">
        <v>64</v>
      </c>
      <c r="W91" s="79">
        <v>88</v>
      </c>
      <c r="X91" s="79">
        <v>107.2</v>
      </c>
      <c r="Y91" s="79">
        <v>104.8</v>
      </c>
      <c r="Z91" s="79">
        <v>117.6</v>
      </c>
      <c r="AA91" s="79">
        <v>117.6</v>
      </c>
    </row>
    <row r="92" spans="1:27" ht="12.75" customHeight="1" thickBot="1">
      <c r="A92" s="179" t="s">
        <v>129</v>
      </c>
      <c r="B92" s="215"/>
      <c r="C92" s="148" t="s">
        <v>130</v>
      </c>
      <c r="D92" s="140">
        <v>0</v>
      </c>
      <c r="E92" s="140">
        <v>0</v>
      </c>
      <c r="F92" s="140">
        <v>0</v>
      </c>
      <c r="G92" s="140">
        <v>0</v>
      </c>
      <c r="H92" s="140">
        <v>0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0</v>
      </c>
      <c r="Q92" s="140">
        <v>0</v>
      </c>
      <c r="R92" s="140">
        <v>0</v>
      </c>
      <c r="S92" s="140">
        <v>0</v>
      </c>
      <c r="T92" s="140">
        <v>0</v>
      </c>
      <c r="U92" s="140">
        <v>0</v>
      </c>
      <c r="V92" s="140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</row>
    <row r="93" spans="1:27" s="117" customFormat="1" ht="12.75" customHeight="1">
      <c r="A93" s="176" t="s">
        <v>131</v>
      </c>
      <c r="B93" s="213" t="s">
        <v>132</v>
      </c>
      <c r="C93" s="180" t="s">
        <v>76</v>
      </c>
      <c r="D93" s="143">
        <f>D103+D94</f>
        <v>570</v>
      </c>
      <c r="E93" s="143">
        <f>E103+E94</f>
        <v>548</v>
      </c>
      <c r="F93" s="143">
        <f>F103+F94</f>
        <v>541.59999999999991</v>
      </c>
      <c r="G93" s="143">
        <f>G103+G94</f>
        <v>548</v>
      </c>
      <c r="H93" s="143">
        <f t="shared" ref="H93:AA93" si="17">H103+H94</f>
        <v>555.6</v>
      </c>
      <c r="I93" s="143">
        <f t="shared" si="17"/>
        <v>775.19999999999993</v>
      </c>
      <c r="J93" s="143">
        <f t="shared" si="17"/>
        <v>894.8</v>
      </c>
      <c r="K93" s="143">
        <f t="shared" si="17"/>
        <v>848.8</v>
      </c>
      <c r="L93" s="143">
        <f t="shared" si="17"/>
        <v>891.2</v>
      </c>
      <c r="M93" s="143">
        <f t="shared" si="17"/>
        <v>904.40000000000009</v>
      </c>
      <c r="N93" s="143">
        <f t="shared" si="17"/>
        <v>892</v>
      </c>
      <c r="O93" s="143">
        <f t="shared" si="17"/>
        <v>897.2</v>
      </c>
      <c r="P93" s="143">
        <f t="shared" si="17"/>
        <v>890.8</v>
      </c>
      <c r="Q93" s="143">
        <f t="shared" si="17"/>
        <v>834.39999999999986</v>
      </c>
      <c r="R93" s="143">
        <f t="shared" si="17"/>
        <v>845.2</v>
      </c>
      <c r="S93" s="143">
        <f t="shared" si="17"/>
        <v>910.00000000000011</v>
      </c>
      <c r="T93" s="143">
        <f t="shared" si="17"/>
        <v>914.8</v>
      </c>
      <c r="U93" s="143">
        <f t="shared" si="17"/>
        <v>887.6</v>
      </c>
      <c r="V93" s="143">
        <f t="shared" si="17"/>
        <v>753.2</v>
      </c>
      <c r="W93" s="143">
        <f t="shared" si="17"/>
        <v>614.40000000000009</v>
      </c>
      <c r="X93" s="143">
        <f t="shared" si="17"/>
        <v>870</v>
      </c>
      <c r="Y93" s="143">
        <f t="shared" si="17"/>
        <v>943.6</v>
      </c>
      <c r="Z93" s="143">
        <f t="shared" si="17"/>
        <v>898.8</v>
      </c>
      <c r="AA93" s="143">
        <f t="shared" si="17"/>
        <v>881.2</v>
      </c>
    </row>
    <row r="94" spans="1:27" s="117" customFormat="1" ht="12.75" customHeight="1">
      <c r="A94" s="178" t="s">
        <v>133</v>
      </c>
      <c r="B94" s="214"/>
      <c r="C94" s="166" t="s">
        <v>77</v>
      </c>
      <c r="D94" s="145">
        <f>SUM(D96:D102)</f>
        <v>315.60000000000002</v>
      </c>
      <c r="E94" s="145">
        <f t="shared" ref="E94:AA94" si="18">SUM(E96:E102)</f>
        <v>275.60000000000002</v>
      </c>
      <c r="F94" s="145">
        <f t="shared" si="18"/>
        <v>269.2</v>
      </c>
      <c r="G94" s="145">
        <f t="shared" si="18"/>
        <v>274.39999999999998</v>
      </c>
      <c r="H94" s="145">
        <f t="shared" si="18"/>
        <v>280</v>
      </c>
      <c r="I94" s="145">
        <f t="shared" si="18"/>
        <v>368.79999999999995</v>
      </c>
      <c r="J94" s="145">
        <f t="shared" si="18"/>
        <v>407.2</v>
      </c>
      <c r="K94" s="145">
        <f t="shared" si="18"/>
        <v>335.59999999999997</v>
      </c>
      <c r="L94" s="145">
        <f t="shared" si="18"/>
        <v>368</v>
      </c>
      <c r="M94" s="145">
        <f t="shared" si="18"/>
        <v>396</v>
      </c>
      <c r="N94" s="145">
        <f t="shared" si="18"/>
        <v>396</v>
      </c>
      <c r="O94" s="145">
        <f t="shared" si="18"/>
        <v>370.8</v>
      </c>
      <c r="P94" s="145">
        <f t="shared" si="18"/>
        <v>360.79999999999995</v>
      </c>
      <c r="Q94" s="145">
        <f t="shared" si="18"/>
        <v>298.79999999999995</v>
      </c>
      <c r="R94" s="145">
        <f t="shared" si="18"/>
        <v>323.60000000000002</v>
      </c>
      <c r="S94" s="145">
        <f t="shared" si="18"/>
        <v>375.6</v>
      </c>
      <c r="T94" s="145">
        <f t="shared" si="18"/>
        <v>386.40000000000003</v>
      </c>
      <c r="U94" s="145">
        <f t="shared" si="18"/>
        <v>369.6</v>
      </c>
      <c r="V94" s="145">
        <f t="shared" si="18"/>
        <v>353.2</v>
      </c>
      <c r="W94" s="145">
        <f t="shared" si="18"/>
        <v>317.20000000000005</v>
      </c>
      <c r="X94" s="145">
        <f t="shared" si="18"/>
        <v>459.6</v>
      </c>
      <c r="Y94" s="145">
        <f t="shared" si="18"/>
        <v>505.6</v>
      </c>
      <c r="Z94" s="145">
        <f t="shared" si="18"/>
        <v>487.59999999999997</v>
      </c>
      <c r="AA94" s="145">
        <f t="shared" si="18"/>
        <v>468.4</v>
      </c>
    </row>
    <row r="95" spans="1:27" ht="12.75" customHeight="1">
      <c r="A95" s="178" t="s">
        <v>134</v>
      </c>
      <c r="B95" s="214"/>
      <c r="C95" s="147" t="s">
        <v>79</v>
      </c>
      <c r="D95" s="193">
        <v>129.6</v>
      </c>
      <c r="E95" s="193">
        <v>140.4</v>
      </c>
      <c r="F95" s="193">
        <v>146.4</v>
      </c>
      <c r="G95" s="193">
        <v>120</v>
      </c>
      <c r="H95" s="193">
        <v>129.6</v>
      </c>
      <c r="I95" s="193">
        <v>194.4</v>
      </c>
      <c r="J95" s="193">
        <v>240</v>
      </c>
      <c r="K95" s="193">
        <v>264</v>
      </c>
      <c r="L95" s="193">
        <v>284.39999999999998</v>
      </c>
      <c r="M95" s="193">
        <v>282</v>
      </c>
      <c r="N95" s="193">
        <v>284.39999999999998</v>
      </c>
      <c r="O95" s="193">
        <v>273.60000000000002</v>
      </c>
      <c r="P95" s="193">
        <v>274.8</v>
      </c>
      <c r="Q95" s="193">
        <v>286.8</v>
      </c>
      <c r="R95" s="193">
        <v>297.60000000000002</v>
      </c>
      <c r="S95" s="193">
        <v>309.60000000000002</v>
      </c>
      <c r="T95" s="193">
        <v>292.8</v>
      </c>
      <c r="U95" s="193">
        <v>264</v>
      </c>
      <c r="V95" s="193">
        <v>242.4</v>
      </c>
      <c r="W95" s="193">
        <v>182.4</v>
      </c>
      <c r="X95" s="193">
        <v>204</v>
      </c>
      <c r="Y95" s="193">
        <v>266.39999999999998</v>
      </c>
      <c r="Z95" s="193">
        <v>270</v>
      </c>
      <c r="AA95" s="193">
        <v>262.8</v>
      </c>
    </row>
    <row r="96" spans="1:27" ht="12.75" customHeight="1">
      <c r="A96" s="178" t="s">
        <v>135</v>
      </c>
      <c r="B96" s="214"/>
      <c r="C96" s="147" t="s">
        <v>81</v>
      </c>
      <c r="D96" s="135">
        <v>38.4</v>
      </c>
      <c r="E96" s="79">
        <v>46.4</v>
      </c>
      <c r="F96" s="79">
        <v>42.4</v>
      </c>
      <c r="G96" s="79">
        <v>46.4</v>
      </c>
      <c r="H96" s="79">
        <v>37.6</v>
      </c>
      <c r="I96" s="79">
        <v>6.4</v>
      </c>
      <c r="J96" s="79">
        <v>1.6</v>
      </c>
      <c r="K96" s="79">
        <v>3.2</v>
      </c>
      <c r="L96" s="79">
        <v>0.8</v>
      </c>
      <c r="M96" s="79">
        <v>0</v>
      </c>
      <c r="N96" s="79">
        <v>0</v>
      </c>
      <c r="O96" s="79">
        <v>0</v>
      </c>
      <c r="P96" s="79">
        <v>0.8</v>
      </c>
      <c r="Q96" s="79">
        <v>0</v>
      </c>
      <c r="R96" s="79">
        <v>0.8</v>
      </c>
      <c r="S96" s="79">
        <v>0</v>
      </c>
      <c r="T96" s="79">
        <v>0</v>
      </c>
      <c r="U96" s="79">
        <v>0</v>
      </c>
      <c r="V96" s="136">
        <v>4</v>
      </c>
      <c r="W96" s="121">
        <v>6.4</v>
      </c>
      <c r="X96" s="122">
        <v>7.2</v>
      </c>
      <c r="Y96" s="122">
        <v>6.4</v>
      </c>
      <c r="Z96" s="122">
        <v>13.6</v>
      </c>
      <c r="AA96" s="123">
        <v>8.8000000000000007</v>
      </c>
    </row>
    <row r="97" spans="1:27" ht="12.75" customHeight="1">
      <c r="A97" s="178" t="s">
        <v>136</v>
      </c>
      <c r="B97" s="214"/>
      <c r="C97" s="147" t="s">
        <v>83</v>
      </c>
      <c r="D97" s="135">
        <v>1.2</v>
      </c>
      <c r="E97" s="79">
        <v>0</v>
      </c>
      <c r="F97" s="79">
        <v>0</v>
      </c>
      <c r="G97" s="79">
        <v>1.2</v>
      </c>
      <c r="H97" s="79">
        <v>0</v>
      </c>
      <c r="I97" s="79">
        <v>1.2</v>
      </c>
      <c r="J97" s="79">
        <v>2.4</v>
      </c>
      <c r="K97" s="79">
        <v>1.2</v>
      </c>
      <c r="L97" s="79">
        <v>1.2</v>
      </c>
      <c r="M97" s="79">
        <v>2.4</v>
      </c>
      <c r="N97" s="79">
        <v>1.2</v>
      </c>
      <c r="O97" s="79">
        <v>0</v>
      </c>
      <c r="P97" s="79">
        <v>0</v>
      </c>
      <c r="Q97" s="79">
        <v>0</v>
      </c>
      <c r="R97" s="79">
        <v>1.2</v>
      </c>
      <c r="S97" s="79">
        <v>0</v>
      </c>
      <c r="T97" s="79">
        <v>0</v>
      </c>
      <c r="U97" s="79">
        <v>1.2</v>
      </c>
      <c r="V97" s="136">
        <v>0</v>
      </c>
      <c r="W97" s="121">
        <v>0</v>
      </c>
      <c r="X97" s="122">
        <v>0</v>
      </c>
      <c r="Y97" s="122">
        <v>0</v>
      </c>
      <c r="Z97" s="122">
        <v>0</v>
      </c>
      <c r="AA97" s="123">
        <v>0</v>
      </c>
    </row>
    <row r="98" spans="1:27" ht="12.75" customHeight="1">
      <c r="A98" s="178" t="s">
        <v>137</v>
      </c>
      <c r="B98" s="214"/>
      <c r="C98" s="147" t="s">
        <v>120</v>
      </c>
      <c r="D98" s="135">
        <v>0</v>
      </c>
      <c r="E98" s="79">
        <v>0</v>
      </c>
      <c r="F98" s="79">
        <v>0</v>
      </c>
      <c r="G98" s="79">
        <v>0</v>
      </c>
      <c r="H98" s="79">
        <v>2.4</v>
      </c>
      <c r="I98" s="79">
        <v>39.6</v>
      </c>
      <c r="J98" s="79">
        <v>87.6</v>
      </c>
      <c r="K98" s="79">
        <v>34.799999999999997</v>
      </c>
      <c r="L98" s="79">
        <v>49.2</v>
      </c>
      <c r="M98" s="79">
        <v>63.6</v>
      </c>
      <c r="N98" s="79">
        <v>58.8</v>
      </c>
      <c r="O98" s="79">
        <v>36</v>
      </c>
      <c r="P98" s="79">
        <v>42</v>
      </c>
      <c r="Q98" s="79">
        <v>19.2</v>
      </c>
      <c r="R98" s="79">
        <v>27.6</v>
      </c>
      <c r="S98" s="79">
        <v>27.6</v>
      </c>
      <c r="T98" s="79">
        <v>28.8</v>
      </c>
      <c r="U98" s="79">
        <v>15.6</v>
      </c>
      <c r="V98" s="136">
        <v>8.4</v>
      </c>
      <c r="W98" s="121">
        <v>8.4</v>
      </c>
      <c r="X98" s="122">
        <v>6</v>
      </c>
      <c r="Y98" s="122">
        <v>0</v>
      </c>
      <c r="Z98" s="122">
        <v>0</v>
      </c>
      <c r="AA98" s="123">
        <v>0</v>
      </c>
    </row>
    <row r="99" spans="1:27" ht="12.75" customHeight="1">
      <c r="A99" s="178" t="s">
        <v>138</v>
      </c>
      <c r="B99" s="214"/>
      <c r="C99" s="147" t="s">
        <v>87</v>
      </c>
      <c r="D99" s="135">
        <v>174</v>
      </c>
      <c r="E99" s="79">
        <v>135.6</v>
      </c>
      <c r="F99" s="79">
        <v>138</v>
      </c>
      <c r="G99" s="79">
        <v>138</v>
      </c>
      <c r="H99" s="79">
        <v>147.6</v>
      </c>
      <c r="I99" s="79">
        <v>211.2</v>
      </c>
      <c r="J99" s="79">
        <v>202.8</v>
      </c>
      <c r="K99" s="79">
        <v>193.2</v>
      </c>
      <c r="L99" s="79">
        <v>216</v>
      </c>
      <c r="M99" s="79">
        <v>225.6</v>
      </c>
      <c r="N99" s="79">
        <v>228</v>
      </c>
      <c r="O99" s="79">
        <v>220.8</v>
      </c>
      <c r="P99" s="79">
        <v>212.4</v>
      </c>
      <c r="Q99" s="79">
        <v>174</v>
      </c>
      <c r="R99" s="79">
        <v>184.8</v>
      </c>
      <c r="S99" s="79">
        <v>231.6</v>
      </c>
      <c r="T99" s="79">
        <v>238.8</v>
      </c>
      <c r="U99" s="79">
        <v>232.8</v>
      </c>
      <c r="V99" s="136">
        <v>228</v>
      </c>
      <c r="W99" s="121">
        <v>194.4</v>
      </c>
      <c r="X99" s="122">
        <v>186</v>
      </c>
      <c r="Y99" s="122">
        <v>174</v>
      </c>
      <c r="Z99" s="122">
        <v>150</v>
      </c>
      <c r="AA99" s="123">
        <v>145.19999999999999</v>
      </c>
    </row>
    <row r="100" spans="1:27" ht="12.75" customHeight="1">
      <c r="A100" s="178" t="s">
        <v>139</v>
      </c>
      <c r="B100" s="214"/>
      <c r="C100" s="147" t="s">
        <v>91</v>
      </c>
      <c r="D100" s="135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136">
        <v>0</v>
      </c>
      <c r="W100" s="121">
        <v>0</v>
      </c>
      <c r="X100" s="122">
        <v>0</v>
      </c>
      <c r="Y100" s="122">
        <v>0</v>
      </c>
      <c r="Z100" s="122">
        <v>0</v>
      </c>
      <c r="AA100" s="123">
        <v>0</v>
      </c>
    </row>
    <row r="101" spans="1:27" ht="12.75" customHeight="1">
      <c r="A101" s="178" t="s">
        <v>140</v>
      </c>
      <c r="B101" s="214"/>
      <c r="C101" s="147" t="s">
        <v>141</v>
      </c>
      <c r="D101" s="135">
        <v>102</v>
      </c>
      <c r="E101" s="79">
        <v>93.6</v>
      </c>
      <c r="F101" s="79">
        <v>88.8</v>
      </c>
      <c r="G101" s="79">
        <v>88.8</v>
      </c>
      <c r="H101" s="79">
        <v>92.4</v>
      </c>
      <c r="I101" s="79">
        <v>109.2</v>
      </c>
      <c r="J101" s="79">
        <v>112.8</v>
      </c>
      <c r="K101" s="79">
        <v>102</v>
      </c>
      <c r="L101" s="79">
        <v>100.8</v>
      </c>
      <c r="M101" s="79">
        <v>104.4</v>
      </c>
      <c r="N101" s="79">
        <v>108</v>
      </c>
      <c r="O101" s="79">
        <v>112.8</v>
      </c>
      <c r="P101" s="79">
        <v>105.6</v>
      </c>
      <c r="Q101" s="79">
        <v>105.6</v>
      </c>
      <c r="R101" s="79">
        <v>109.2</v>
      </c>
      <c r="S101" s="79">
        <v>116.4</v>
      </c>
      <c r="T101" s="79">
        <v>118.8</v>
      </c>
      <c r="U101" s="79">
        <v>120</v>
      </c>
      <c r="V101" s="136">
        <v>112.8</v>
      </c>
      <c r="W101" s="121">
        <v>108</v>
      </c>
      <c r="X101" s="122">
        <v>124.8</v>
      </c>
      <c r="Y101" s="122">
        <v>123.6</v>
      </c>
      <c r="Z101" s="122">
        <v>118.8</v>
      </c>
      <c r="AA101" s="123">
        <v>115.2</v>
      </c>
    </row>
    <row r="102" spans="1:27" ht="12.75" customHeight="1">
      <c r="A102" s="178" t="s">
        <v>142</v>
      </c>
      <c r="B102" s="214"/>
      <c r="C102" s="147" t="s">
        <v>143</v>
      </c>
      <c r="D102" s="135">
        <v>0</v>
      </c>
      <c r="E102" s="79">
        <v>0</v>
      </c>
      <c r="F102" s="79">
        <v>0</v>
      </c>
      <c r="G102" s="79">
        <v>0</v>
      </c>
      <c r="H102" s="79">
        <v>0</v>
      </c>
      <c r="I102" s="79">
        <v>1.2</v>
      </c>
      <c r="J102" s="79">
        <v>0</v>
      </c>
      <c r="K102" s="79">
        <v>1.2</v>
      </c>
      <c r="L102" s="79">
        <v>0</v>
      </c>
      <c r="M102" s="79">
        <v>0</v>
      </c>
      <c r="N102" s="79">
        <v>0</v>
      </c>
      <c r="O102" s="79">
        <v>1.2</v>
      </c>
      <c r="P102" s="79">
        <v>0</v>
      </c>
      <c r="Q102" s="79">
        <v>0</v>
      </c>
      <c r="R102" s="79">
        <v>0</v>
      </c>
      <c r="S102" s="79">
        <v>0</v>
      </c>
      <c r="T102" s="79">
        <v>0</v>
      </c>
      <c r="U102" s="79">
        <v>0</v>
      </c>
      <c r="V102" s="136">
        <v>0</v>
      </c>
      <c r="W102" s="121">
        <v>0</v>
      </c>
      <c r="X102" s="122">
        <v>135.6</v>
      </c>
      <c r="Y102" s="122">
        <v>201.6</v>
      </c>
      <c r="Z102" s="122">
        <v>205.2</v>
      </c>
      <c r="AA102" s="123">
        <v>199.2</v>
      </c>
    </row>
    <row r="103" spans="1:27" s="117" customFormat="1" ht="12.75" customHeight="1">
      <c r="A103" s="178" t="s">
        <v>144</v>
      </c>
      <c r="B103" s="214"/>
      <c r="C103" s="166" t="s">
        <v>93</v>
      </c>
      <c r="D103" s="145">
        <f>SUM(D104:D111)</f>
        <v>254.39999999999998</v>
      </c>
      <c r="E103" s="145">
        <f t="shared" ref="E103:AA103" si="19">SUM(E104:E111)</f>
        <v>272.39999999999998</v>
      </c>
      <c r="F103" s="145">
        <f t="shared" si="19"/>
        <v>272.39999999999998</v>
      </c>
      <c r="G103" s="145">
        <f t="shared" si="19"/>
        <v>273.60000000000002</v>
      </c>
      <c r="H103" s="145">
        <f t="shared" si="19"/>
        <v>275.60000000000002</v>
      </c>
      <c r="I103" s="145">
        <f t="shared" si="19"/>
        <v>406.4</v>
      </c>
      <c r="J103" s="145">
        <f t="shared" si="19"/>
        <v>487.6</v>
      </c>
      <c r="K103" s="145">
        <f t="shared" si="19"/>
        <v>513.20000000000005</v>
      </c>
      <c r="L103" s="145">
        <f t="shared" si="19"/>
        <v>523.20000000000005</v>
      </c>
      <c r="M103" s="145">
        <f t="shared" si="19"/>
        <v>508.40000000000003</v>
      </c>
      <c r="N103" s="145">
        <f t="shared" si="19"/>
        <v>496</v>
      </c>
      <c r="O103" s="145">
        <f t="shared" si="19"/>
        <v>526.4</v>
      </c>
      <c r="P103" s="145">
        <f t="shared" si="19"/>
        <v>530</v>
      </c>
      <c r="Q103" s="145">
        <f t="shared" si="19"/>
        <v>535.59999999999991</v>
      </c>
      <c r="R103" s="145">
        <f t="shared" si="19"/>
        <v>521.6</v>
      </c>
      <c r="S103" s="145">
        <f t="shared" si="19"/>
        <v>534.40000000000009</v>
      </c>
      <c r="T103" s="145">
        <f t="shared" si="19"/>
        <v>528.4</v>
      </c>
      <c r="U103" s="145">
        <f t="shared" si="19"/>
        <v>518</v>
      </c>
      <c r="V103" s="145">
        <f t="shared" si="19"/>
        <v>400</v>
      </c>
      <c r="W103" s="145">
        <f t="shared" si="19"/>
        <v>297.20000000000005</v>
      </c>
      <c r="X103" s="145">
        <f t="shared" si="19"/>
        <v>410.4</v>
      </c>
      <c r="Y103" s="145">
        <f t="shared" si="19"/>
        <v>438</v>
      </c>
      <c r="Z103" s="145">
        <f t="shared" si="19"/>
        <v>411.2</v>
      </c>
      <c r="AA103" s="145">
        <f t="shared" si="19"/>
        <v>412.8</v>
      </c>
    </row>
    <row r="104" spans="1:27" ht="12.75" customHeight="1">
      <c r="A104" s="178" t="s">
        <v>145</v>
      </c>
      <c r="B104" s="214"/>
      <c r="C104" s="147" t="s">
        <v>95</v>
      </c>
      <c r="D104" s="135">
        <v>0</v>
      </c>
      <c r="E104" s="79">
        <v>0</v>
      </c>
      <c r="F104" s="79">
        <v>0</v>
      </c>
      <c r="G104" s="79">
        <v>0</v>
      </c>
      <c r="H104" s="79">
        <v>0.8</v>
      </c>
      <c r="I104" s="79">
        <v>0.8</v>
      </c>
      <c r="J104" s="79">
        <v>1.6</v>
      </c>
      <c r="K104" s="79">
        <v>0.8</v>
      </c>
      <c r="L104" s="79">
        <v>0</v>
      </c>
      <c r="M104" s="79">
        <v>0.8</v>
      </c>
      <c r="N104" s="79">
        <v>1.6</v>
      </c>
      <c r="O104" s="79">
        <v>0.8</v>
      </c>
      <c r="P104" s="79">
        <v>0.8</v>
      </c>
      <c r="Q104" s="79">
        <v>1.6</v>
      </c>
      <c r="R104" s="79">
        <v>0.8</v>
      </c>
      <c r="S104" s="79">
        <v>1.6</v>
      </c>
      <c r="T104" s="79">
        <v>1.6</v>
      </c>
      <c r="U104" s="79">
        <v>0.8</v>
      </c>
      <c r="V104" s="136">
        <v>1.6</v>
      </c>
      <c r="W104" s="121">
        <v>0.8</v>
      </c>
      <c r="X104" s="122">
        <v>0</v>
      </c>
      <c r="Y104" s="122">
        <v>0</v>
      </c>
      <c r="Z104" s="122">
        <v>0.8</v>
      </c>
      <c r="AA104" s="123">
        <v>0</v>
      </c>
    </row>
    <row r="105" spans="1:27" ht="12.75" customHeight="1">
      <c r="A105" s="178" t="s">
        <v>146</v>
      </c>
      <c r="B105" s="214"/>
      <c r="C105" s="147" t="s">
        <v>97</v>
      </c>
      <c r="D105" s="135">
        <v>0</v>
      </c>
      <c r="E105" s="79">
        <v>0</v>
      </c>
      <c r="F105" s="79">
        <v>0</v>
      </c>
      <c r="G105" s="79">
        <v>0</v>
      </c>
      <c r="H105" s="79">
        <v>0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  <c r="O105" s="79">
        <v>0</v>
      </c>
      <c r="P105" s="79">
        <v>0</v>
      </c>
      <c r="Q105" s="79">
        <v>0</v>
      </c>
      <c r="R105" s="79">
        <v>0</v>
      </c>
      <c r="S105" s="79">
        <v>0</v>
      </c>
      <c r="T105" s="79">
        <v>0</v>
      </c>
      <c r="U105" s="79">
        <v>0</v>
      </c>
      <c r="V105" s="136">
        <v>0</v>
      </c>
      <c r="W105" s="121">
        <v>0</v>
      </c>
      <c r="X105" s="122">
        <v>0</v>
      </c>
      <c r="Y105" s="122">
        <v>0</v>
      </c>
      <c r="Z105" s="122">
        <v>0</v>
      </c>
      <c r="AA105" s="123">
        <v>0</v>
      </c>
    </row>
    <row r="106" spans="1:27" ht="12.75" customHeight="1">
      <c r="A106" s="178" t="s">
        <v>147</v>
      </c>
      <c r="B106" s="214"/>
      <c r="C106" s="147" t="s">
        <v>99</v>
      </c>
      <c r="D106" s="135">
        <v>0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  <c r="O106" s="79">
        <v>0</v>
      </c>
      <c r="P106" s="79">
        <v>0</v>
      </c>
      <c r="Q106" s="79">
        <v>0</v>
      </c>
      <c r="R106" s="79">
        <v>0</v>
      </c>
      <c r="S106" s="79">
        <v>0</v>
      </c>
      <c r="T106" s="79">
        <v>0</v>
      </c>
      <c r="U106" s="79">
        <v>0</v>
      </c>
      <c r="V106" s="136">
        <v>0</v>
      </c>
      <c r="W106" s="121">
        <v>0</v>
      </c>
      <c r="X106" s="122">
        <v>0</v>
      </c>
      <c r="Y106" s="122">
        <v>0</v>
      </c>
      <c r="Z106" s="122">
        <v>0</v>
      </c>
      <c r="AA106" s="123">
        <v>0</v>
      </c>
    </row>
    <row r="107" spans="1:27" ht="12.75" customHeight="1">
      <c r="A107" s="178" t="s">
        <v>148</v>
      </c>
      <c r="B107" s="214"/>
      <c r="C107" s="147" t="s">
        <v>101</v>
      </c>
      <c r="D107" s="135">
        <v>157.19999999999999</v>
      </c>
      <c r="E107" s="79">
        <v>177.6</v>
      </c>
      <c r="F107" s="79">
        <v>177.6</v>
      </c>
      <c r="G107" s="79">
        <v>176.4</v>
      </c>
      <c r="H107" s="79">
        <v>168</v>
      </c>
      <c r="I107" s="79">
        <v>214.8</v>
      </c>
      <c r="J107" s="79">
        <v>204</v>
      </c>
      <c r="K107" s="79">
        <v>188.4</v>
      </c>
      <c r="L107" s="79">
        <v>190.8</v>
      </c>
      <c r="M107" s="79">
        <v>190.8</v>
      </c>
      <c r="N107" s="79">
        <v>190.8</v>
      </c>
      <c r="O107" s="79">
        <v>189.6</v>
      </c>
      <c r="P107" s="79">
        <v>188.4</v>
      </c>
      <c r="Q107" s="79">
        <v>187.2</v>
      </c>
      <c r="R107" s="79">
        <v>190.8</v>
      </c>
      <c r="S107" s="79">
        <v>194.4</v>
      </c>
      <c r="T107" s="79">
        <v>207.6</v>
      </c>
      <c r="U107" s="79">
        <v>212.4</v>
      </c>
      <c r="V107" s="136">
        <v>206.4</v>
      </c>
      <c r="W107" s="121">
        <v>177.6</v>
      </c>
      <c r="X107" s="122">
        <v>180</v>
      </c>
      <c r="Y107" s="122">
        <v>164.4</v>
      </c>
      <c r="Z107" s="122">
        <v>132</v>
      </c>
      <c r="AA107" s="123">
        <v>148.80000000000001</v>
      </c>
    </row>
    <row r="108" spans="1:27" ht="12.75" customHeight="1">
      <c r="A108" s="178" t="s">
        <v>149</v>
      </c>
      <c r="B108" s="214"/>
      <c r="C108" s="147" t="s">
        <v>103</v>
      </c>
      <c r="D108" s="135">
        <v>0</v>
      </c>
      <c r="E108" s="79">
        <v>0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79">
        <v>0</v>
      </c>
      <c r="M108" s="79">
        <v>0</v>
      </c>
      <c r="N108" s="79">
        <v>0</v>
      </c>
      <c r="O108" s="79">
        <v>0</v>
      </c>
      <c r="P108" s="79">
        <v>1.2</v>
      </c>
      <c r="Q108" s="79">
        <v>0</v>
      </c>
      <c r="R108" s="79">
        <v>0</v>
      </c>
      <c r="S108" s="79">
        <v>0</v>
      </c>
      <c r="T108" s="79">
        <v>0</v>
      </c>
      <c r="U108" s="79">
        <v>0</v>
      </c>
      <c r="V108" s="136">
        <v>0</v>
      </c>
      <c r="W108" s="121">
        <v>0</v>
      </c>
      <c r="X108" s="122">
        <v>1.2</v>
      </c>
      <c r="Y108" s="122">
        <v>0</v>
      </c>
      <c r="Z108" s="122">
        <v>0</v>
      </c>
      <c r="AA108" s="123">
        <v>0</v>
      </c>
    </row>
    <row r="109" spans="1:27" ht="12.75" customHeight="1">
      <c r="A109" s="178" t="s">
        <v>150</v>
      </c>
      <c r="B109" s="214"/>
      <c r="C109" s="147" t="s">
        <v>107</v>
      </c>
      <c r="D109" s="135">
        <v>0</v>
      </c>
      <c r="E109" s="79"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0</v>
      </c>
      <c r="U109" s="79">
        <v>0</v>
      </c>
      <c r="V109" s="136">
        <v>0</v>
      </c>
      <c r="W109" s="121">
        <v>0</v>
      </c>
      <c r="X109" s="122">
        <v>0</v>
      </c>
      <c r="Y109" s="122">
        <v>0</v>
      </c>
      <c r="Z109" s="122">
        <v>0</v>
      </c>
      <c r="AA109" s="123">
        <v>0</v>
      </c>
    </row>
    <row r="110" spans="1:27" ht="12.75" customHeight="1">
      <c r="A110" s="178" t="s">
        <v>151</v>
      </c>
      <c r="B110" s="214"/>
      <c r="C110" s="147" t="s">
        <v>152</v>
      </c>
      <c r="D110" s="135">
        <v>13.2</v>
      </c>
      <c r="E110" s="79">
        <v>10.8</v>
      </c>
      <c r="F110" s="79">
        <v>10.8</v>
      </c>
      <c r="G110" s="79">
        <v>15.6</v>
      </c>
      <c r="H110" s="79">
        <v>20.399999999999999</v>
      </c>
      <c r="I110" s="79">
        <v>44.4</v>
      </c>
      <c r="J110" s="79">
        <v>73.2</v>
      </c>
      <c r="K110" s="79">
        <v>66</v>
      </c>
      <c r="L110" s="79">
        <v>61.2</v>
      </c>
      <c r="M110" s="79">
        <v>43.2</v>
      </c>
      <c r="N110" s="79">
        <v>36</v>
      </c>
      <c r="O110" s="79">
        <v>60</v>
      </c>
      <c r="P110" s="79">
        <v>60</v>
      </c>
      <c r="Q110" s="79">
        <v>74.400000000000006</v>
      </c>
      <c r="R110" s="79">
        <v>51.6</v>
      </c>
      <c r="S110" s="79">
        <v>52.8</v>
      </c>
      <c r="T110" s="79">
        <v>25.2</v>
      </c>
      <c r="U110" s="79">
        <v>32.4</v>
      </c>
      <c r="V110" s="136">
        <v>24</v>
      </c>
      <c r="W110" s="121">
        <v>26.4</v>
      </c>
      <c r="X110" s="122">
        <v>25.2</v>
      </c>
      <c r="Y110" s="122">
        <v>22.8</v>
      </c>
      <c r="Z110" s="122">
        <v>25.2</v>
      </c>
      <c r="AA110" s="123">
        <v>20.399999999999999</v>
      </c>
    </row>
    <row r="111" spans="1:27" ht="12.75" customHeight="1" thickBot="1">
      <c r="A111" s="179" t="s">
        <v>153</v>
      </c>
      <c r="B111" s="215"/>
      <c r="C111" s="148" t="s">
        <v>154</v>
      </c>
      <c r="D111" s="149">
        <v>84</v>
      </c>
      <c r="E111" s="150">
        <v>84</v>
      </c>
      <c r="F111" s="150">
        <v>84</v>
      </c>
      <c r="G111" s="150">
        <v>81.599999999999994</v>
      </c>
      <c r="H111" s="150">
        <v>86.4</v>
      </c>
      <c r="I111" s="150">
        <v>146.4</v>
      </c>
      <c r="J111" s="150">
        <v>208.8</v>
      </c>
      <c r="K111" s="150">
        <v>258</v>
      </c>
      <c r="L111" s="150">
        <v>271.2</v>
      </c>
      <c r="M111" s="150">
        <v>273.60000000000002</v>
      </c>
      <c r="N111" s="150">
        <v>267.60000000000002</v>
      </c>
      <c r="O111" s="150">
        <v>276</v>
      </c>
      <c r="P111" s="150">
        <v>279.60000000000002</v>
      </c>
      <c r="Q111" s="150">
        <v>272.39999999999998</v>
      </c>
      <c r="R111" s="150">
        <v>278.39999999999998</v>
      </c>
      <c r="S111" s="150">
        <v>285.60000000000002</v>
      </c>
      <c r="T111" s="150">
        <v>294</v>
      </c>
      <c r="U111" s="150">
        <v>272.39999999999998</v>
      </c>
      <c r="V111" s="151">
        <v>168</v>
      </c>
      <c r="W111" s="182">
        <v>92.4</v>
      </c>
      <c r="X111" s="183">
        <v>204</v>
      </c>
      <c r="Y111" s="183">
        <v>250.8</v>
      </c>
      <c r="Z111" s="183">
        <v>253.2</v>
      </c>
      <c r="AA111" s="184">
        <v>243.6</v>
      </c>
    </row>
    <row r="112" spans="1:27" ht="12.75" customHeight="1"/>
    <row r="113" spans="2:35" ht="12.75" customHeight="1"/>
    <row r="114" spans="2:35" ht="12.75" customHeight="1">
      <c r="C114" s="200"/>
      <c r="D114" s="200"/>
      <c r="E114" s="200"/>
      <c r="F114" s="200"/>
      <c r="G114" s="200"/>
      <c r="H114" s="200"/>
      <c r="I114" s="200"/>
    </row>
    <row r="115" spans="2:35" ht="12.75" customHeight="1">
      <c r="C115" s="200"/>
      <c r="D115" s="200"/>
      <c r="E115" s="200"/>
      <c r="F115" s="200"/>
      <c r="G115" s="200"/>
      <c r="H115" s="200"/>
      <c r="I115" s="200"/>
      <c r="U115" s="190" t="s">
        <v>156</v>
      </c>
      <c r="V115" s="191"/>
      <c r="W115" s="191"/>
      <c r="X115" s="191"/>
      <c r="Y115" s="191"/>
    </row>
    <row r="116" spans="2:35" ht="12.75" customHeight="1">
      <c r="C116" s="200"/>
      <c r="D116" s="200"/>
      <c r="E116" s="200"/>
      <c r="F116" s="200"/>
      <c r="G116" s="200"/>
      <c r="H116" s="200"/>
      <c r="I116" s="200"/>
      <c r="U116" s="191"/>
      <c r="V116" s="191"/>
      <c r="W116" s="192" t="s">
        <v>157</v>
      </c>
      <c r="X116" s="191"/>
      <c r="Y116" s="191"/>
    </row>
    <row r="117" spans="2:35" ht="12.75" customHeight="1">
      <c r="C117" s="200"/>
      <c r="D117" s="200"/>
      <c r="E117" s="200"/>
      <c r="F117" s="200"/>
      <c r="G117" s="200"/>
      <c r="H117" s="200"/>
      <c r="I117" s="200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</row>
    <row r="118" spans="2:35" ht="12.75" customHeight="1">
      <c r="B118" s="202"/>
      <c r="C118" s="202"/>
      <c r="D118" s="202"/>
      <c r="E118" s="202"/>
      <c r="F118" s="202"/>
      <c r="G118" s="202"/>
      <c r="H118" s="202"/>
      <c r="I118" s="202"/>
      <c r="J118" s="196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</row>
    <row r="119" spans="2:35" ht="12.75" customHeight="1">
      <c r="B119" s="202"/>
      <c r="C119" s="202"/>
      <c r="D119" s="202"/>
      <c r="E119" s="202"/>
      <c r="F119" s="202"/>
      <c r="G119" s="202"/>
      <c r="H119" s="202"/>
      <c r="I119" s="202"/>
      <c r="J119" s="196"/>
    </row>
    <row r="120" spans="2:35" ht="12.75" customHeight="1">
      <c r="B120" s="202"/>
      <c r="C120" s="202"/>
      <c r="D120" s="202"/>
      <c r="E120" s="202"/>
      <c r="F120" s="202"/>
      <c r="G120" s="202"/>
      <c r="H120" s="202"/>
      <c r="I120" s="202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</row>
    <row r="121" spans="2:35" ht="12.75" customHeight="1">
      <c r="B121" s="202"/>
      <c r="C121" s="202"/>
      <c r="D121" s="202"/>
      <c r="E121" s="202"/>
      <c r="F121" s="202"/>
      <c r="G121" s="202"/>
      <c r="H121" s="202"/>
      <c r="I121" s="202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6"/>
    </row>
    <row r="122" spans="2:35" ht="12.75" customHeight="1">
      <c r="B122" s="202"/>
      <c r="C122" s="202"/>
      <c r="D122" s="202"/>
      <c r="E122" s="202"/>
      <c r="F122" s="202"/>
      <c r="G122" s="202"/>
      <c r="H122" s="202"/>
      <c r="I122" s="202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6"/>
    </row>
    <row r="123" spans="2:35" ht="12.75" customHeight="1"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196"/>
      <c r="AI123" s="195"/>
    </row>
    <row r="124" spans="2:35" ht="12.75" customHeight="1"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196"/>
      <c r="AI124" s="195"/>
    </row>
    <row r="125" spans="2:35" ht="12.75" customHeight="1"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196"/>
      <c r="AI125" s="195"/>
    </row>
    <row r="126" spans="2:35" ht="12.75" customHeight="1"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196"/>
      <c r="AI126" s="195"/>
    </row>
    <row r="127" spans="2:35" ht="12.75" customHeight="1"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196"/>
      <c r="AI127" s="195"/>
    </row>
    <row r="128" spans="2:35" ht="12.75" customHeight="1"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195"/>
      <c r="AI128" s="195"/>
    </row>
    <row r="129" spans="2:35" ht="12.75" customHeight="1"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195"/>
      <c r="AI129" s="195"/>
    </row>
    <row r="130" spans="2:35" ht="12.75" customHeight="1"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195"/>
      <c r="AI130" s="195"/>
    </row>
    <row r="131" spans="2:35" ht="12.75" customHeight="1">
      <c r="B131" s="202"/>
      <c r="C131" s="202"/>
      <c r="D131" s="202"/>
      <c r="E131" s="202"/>
      <c r="F131" s="202"/>
      <c r="G131" s="202"/>
      <c r="H131" s="202"/>
      <c r="I131" s="202"/>
      <c r="J131" s="196"/>
      <c r="K131" s="195"/>
    </row>
    <row r="132" spans="2:35" ht="12.75" customHeight="1">
      <c r="B132" s="202"/>
      <c r="C132" s="202"/>
      <c r="D132" s="202"/>
      <c r="E132" s="202"/>
      <c r="F132" s="202"/>
      <c r="G132" s="202"/>
      <c r="H132" s="202"/>
      <c r="I132" s="202"/>
      <c r="J132" s="196"/>
      <c r="K132" s="195"/>
    </row>
    <row r="133" spans="2:35" ht="12.75" customHeight="1">
      <c r="B133" s="202"/>
      <c r="C133" s="202"/>
      <c r="D133" s="202"/>
      <c r="E133" s="202"/>
      <c r="F133" s="202"/>
      <c r="G133" s="202"/>
      <c r="H133" s="202"/>
      <c r="I133" s="202"/>
      <c r="J133" s="196"/>
      <c r="K133" s="195"/>
    </row>
    <row r="134" spans="2:35" ht="12.75" customHeight="1">
      <c r="B134" s="202"/>
      <c r="C134" s="202"/>
      <c r="D134" s="202"/>
      <c r="E134" s="202"/>
      <c r="F134" s="202"/>
      <c r="G134" s="202"/>
      <c r="H134" s="202"/>
      <c r="I134" s="202"/>
      <c r="J134" s="196"/>
      <c r="K134" s="195"/>
    </row>
    <row r="135" spans="2:35" ht="12.75" customHeight="1">
      <c r="B135" s="202"/>
      <c r="C135" s="202"/>
      <c r="D135" s="202"/>
      <c r="E135" s="202"/>
      <c r="F135" s="202"/>
      <c r="G135" s="202"/>
      <c r="H135" s="202"/>
      <c r="I135" s="202"/>
      <c r="J135" s="196"/>
      <c r="K135" s="195"/>
    </row>
    <row r="136" spans="2:35" ht="12.75" customHeight="1">
      <c r="B136" s="202"/>
      <c r="C136" s="202"/>
      <c r="D136" s="202"/>
      <c r="E136" s="202"/>
      <c r="F136" s="202"/>
      <c r="G136" s="202"/>
      <c r="H136" s="202"/>
      <c r="I136" s="202"/>
      <c r="J136" s="196"/>
      <c r="K136" s="195"/>
    </row>
    <row r="137" spans="2:35" ht="12.75" customHeight="1">
      <c r="B137" s="202"/>
      <c r="C137" s="202"/>
      <c r="D137" s="202"/>
      <c r="E137" s="202"/>
      <c r="F137" s="202"/>
      <c r="G137" s="202"/>
      <c r="H137" s="202"/>
      <c r="I137" s="202"/>
      <c r="J137" s="196"/>
      <c r="K137" s="195"/>
    </row>
    <row r="138" spans="2:35" ht="12.75" customHeight="1">
      <c r="B138" s="202"/>
      <c r="C138" s="202"/>
      <c r="D138" s="202"/>
      <c r="E138" s="202"/>
      <c r="F138" s="202"/>
      <c r="G138" s="202"/>
      <c r="H138" s="202"/>
      <c r="I138" s="202"/>
      <c r="J138" s="196"/>
      <c r="K138" s="195"/>
    </row>
    <row r="139" spans="2:35" ht="12.75" customHeight="1">
      <c r="B139" s="202"/>
      <c r="C139" s="202"/>
      <c r="D139" s="202"/>
      <c r="E139" s="202"/>
      <c r="F139" s="202"/>
      <c r="G139" s="202"/>
      <c r="H139" s="202"/>
      <c r="I139" s="202"/>
      <c r="J139" s="196"/>
      <c r="K139" s="195"/>
    </row>
    <row r="140" spans="2:35" ht="12.75" customHeight="1">
      <c r="B140" s="202"/>
      <c r="C140" s="202"/>
      <c r="D140" s="202"/>
      <c r="E140" s="202"/>
      <c r="F140" s="202"/>
      <c r="G140" s="202"/>
      <c r="H140" s="202"/>
      <c r="I140" s="202"/>
      <c r="J140" s="196"/>
      <c r="K140" s="195"/>
    </row>
    <row r="141" spans="2:35" ht="12.75" customHeight="1">
      <c r="B141" s="202"/>
      <c r="C141" s="202"/>
      <c r="D141" s="202"/>
      <c r="E141" s="202"/>
      <c r="F141" s="202"/>
      <c r="G141" s="202"/>
      <c r="H141" s="202"/>
      <c r="I141" s="202"/>
      <c r="J141" s="196"/>
      <c r="K141" s="195"/>
    </row>
    <row r="142" spans="2:35" ht="12.75" customHeight="1">
      <c r="C142" s="201"/>
      <c r="D142" s="201"/>
      <c r="E142" s="201"/>
      <c r="F142" s="201"/>
      <c r="G142" s="201"/>
      <c r="H142" s="195"/>
      <c r="I142" s="195"/>
      <c r="J142" s="195"/>
      <c r="K142" s="195"/>
    </row>
    <row r="143" spans="2:35" ht="12.75" customHeight="1">
      <c r="C143" s="201"/>
      <c r="D143" s="201"/>
      <c r="E143" s="201"/>
      <c r="F143" s="201"/>
      <c r="G143" s="201"/>
      <c r="H143" s="195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</row>
    <row r="144" spans="2:35" ht="12.75" customHeight="1">
      <c r="C144" s="201"/>
      <c r="D144" s="201"/>
      <c r="E144" s="201"/>
      <c r="F144" s="201"/>
      <c r="G144" s="201"/>
      <c r="H144" s="195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</row>
    <row r="145" spans="3:34" ht="12.75" customHeight="1">
      <c r="C145" s="201"/>
      <c r="D145" s="201"/>
      <c r="E145" s="201"/>
      <c r="F145" s="201"/>
      <c r="G145" s="201"/>
      <c r="H145" s="199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</row>
    <row r="146" spans="3:34" ht="12.75" customHeight="1">
      <c r="C146" s="201"/>
      <c r="D146" s="201"/>
      <c r="E146" s="201"/>
      <c r="F146" s="201"/>
      <c r="G146" s="201"/>
      <c r="H146" s="199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199"/>
      <c r="AH146" s="199"/>
    </row>
    <row r="147" spans="3:34" ht="12.75" customHeight="1">
      <c r="C147" s="201"/>
      <c r="D147" s="201"/>
      <c r="E147" s="201"/>
      <c r="F147" s="201"/>
      <c r="G147" s="201"/>
      <c r="H147" s="199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199"/>
      <c r="AH147" s="199"/>
    </row>
    <row r="148" spans="3:34" ht="12.75" customHeight="1">
      <c r="C148" s="201"/>
      <c r="D148" s="201"/>
      <c r="E148" s="201"/>
      <c r="F148" s="201"/>
      <c r="G148" s="201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9"/>
      <c r="AD148" s="199"/>
      <c r="AE148" s="199"/>
      <c r="AF148" s="199"/>
      <c r="AG148" s="199"/>
      <c r="AH148" s="199"/>
    </row>
    <row r="149" spans="3:34" ht="12.75" customHeight="1">
      <c r="C149" s="201"/>
      <c r="D149" s="201"/>
      <c r="E149" s="201"/>
      <c r="F149" s="201"/>
      <c r="G149" s="201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9"/>
      <c r="AC149" s="199"/>
      <c r="AD149" s="199"/>
      <c r="AE149" s="199"/>
      <c r="AF149" s="199"/>
      <c r="AG149" s="199"/>
      <c r="AH149" s="199"/>
    </row>
    <row r="150" spans="3:34" ht="12.75" customHeight="1">
      <c r="C150" s="201"/>
      <c r="D150" s="201"/>
      <c r="E150" s="201"/>
      <c r="F150" s="201"/>
      <c r="G150" s="201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9"/>
      <c r="AD150" s="199"/>
      <c r="AE150" s="199"/>
      <c r="AF150" s="199"/>
      <c r="AG150" s="199"/>
      <c r="AH150" s="199"/>
    </row>
    <row r="151" spans="3:34" ht="12.75" customHeight="1">
      <c r="C151" s="201"/>
      <c r="D151" s="201"/>
      <c r="E151" s="201"/>
      <c r="F151" s="201"/>
      <c r="G151" s="201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  <c r="AC151" s="199"/>
      <c r="AD151" s="199"/>
      <c r="AE151" s="199"/>
      <c r="AF151" s="199"/>
      <c r="AG151" s="199"/>
      <c r="AH151" s="199"/>
    </row>
    <row r="152" spans="3:34" ht="12.75" customHeight="1">
      <c r="C152" s="201"/>
      <c r="D152" s="201"/>
      <c r="E152" s="201"/>
      <c r="F152" s="201"/>
      <c r="G152" s="201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199"/>
      <c r="AD152" s="199"/>
      <c r="AE152" s="199"/>
      <c r="AF152" s="199"/>
      <c r="AG152" s="199"/>
      <c r="AH152" s="199"/>
    </row>
    <row r="153" spans="3:34" ht="12.75" customHeight="1">
      <c r="C153" s="201"/>
      <c r="D153" s="201"/>
      <c r="E153" s="201"/>
      <c r="F153" s="201"/>
      <c r="G153" s="201"/>
      <c r="H153" s="199"/>
      <c r="I153" s="199"/>
      <c r="J153" s="199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</row>
    <row r="154" spans="3:34" ht="12.75" customHeight="1">
      <c r="C154" s="201"/>
      <c r="D154" s="201"/>
      <c r="E154" s="201"/>
      <c r="F154" s="201"/>
      <c r="G154" s="201"/>
      <c r="H154" s="199"/>
      <c r="I154" s="199"/>
      <c r="J154" s="199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</row>
    <row r="155" spans="3:34" ht="12.75" customHeight="1">
      <c r="C155" s="201"/>
      <c r="D155" s="201"/>
      <c r="E155" s="201"/>
      <c r="F155" s="201"/>
      <c r="G155" s="201"/>
      <c r="H155" s="199"/>
      <c r="I155" s="199"/>
      <c r="J155" s="199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</row>
    <row r="156" spans="3:34" ht="12.75" customHeight="1">
      <c r="C156" s="201"/>
      <c r="D156" s="201"/>
      <c r="E156" s="201"/>
      <c r="F156" s="201"/>
      <c r="G156" s="201"/>
      <c r="H156" s="199"/>
      <c r="I156" s="199"/>
      <c r="J156" s="199"/>
    </row>
    <row r="157" spans="3:34" ht="12.75" customHeight="1">
      <c r="C157" s="201"/>
      <c r="D157" s="201"/>
      <c r="E157" s="201"/>
      <c r="F157" s="201"/>
      <c r="G157" s="201"/>
      <c r="H157" s="199"/>
      <c r="I157" s="199"/>
      <c r="J157" s="199"/>
    </row>
    <row r="158" spans="3:34" ht="12.75" customHeight="1">
      <c r="C158" s="201"/>
      <c r="D158" s="201"/>
      <c r="E158" s="201"/>
      <c r="F158" s="201"/>
      <c r="G158" s="201"/>
      <c r="H158" s="199"/>
      <c r="I158" s="199"/>
      <c r="J158" s="199"/>
    </row>
    <row r="159" spans="3:34" ht="12.75" customHeight="1">
      <c r="C159" s="201"/>
      <c r="D159" s="201"/>
      <c r="E159" s="201"/>
      <c r="F159" s="201"/>
      <c r="G159" s="201"/>
      <c r="H159" s="199"/>
      <c r="I159" s="199"/>
      <c r="J159" s="199"/>
    </row>
    <row r="160" spans="3:34" ht="12.75" customHeight="1">
      <c r="C160" s="201"/>
      <c r="D160" s="201"/>
      <c r="E160" s="201"/>
      <c r="F160" s="201"/>
      <c r="G160" s="201"/>
      <c r="H160" s="199"/>
      <c r="I160" s="199"/>
      <c r="J160" s="199"/>
    </row>
    <row r="161" spans="3:10" ht="12.75" customHeight="1">
      <c r="C161" s="201"/>
      <c r="D161" s="201"/>
      <c r="E161" s="201"/>
      <c r="F161" s="201"/>
      <c r="G161" s="201"/>
      <c r="H161" s="199"/>
      <c r="I161" s="199"/>
      <c r="J161" s="199"/>
    </row>
    <row r="162" spans="3:10" ht="12.75" customHeight="1">
      <c r="C162" s="201"/>
      <c r="D162" s="201"/>
      <c r="E162" s="201"/>
      <c r="F162" s="201"/>
      <c r="G162" s="201"/>
      <c r="H162" s="199"/>
      <c r="I162" s="199"/>
      <c r="J162" s="199"/>
    </row>
    <row r="163" spans="3:10" ht="12.75" customHeight="1">
      <c r="C163" s="201"/>
      <c r="D163" s="201"/>
      <c r="E163" s="201"/>
      <c r="F163" s="201"/>
      <c r="G163" s="201"/>
      <c r="H163" s="199"/>
      <c r="I163" s="199"/>
      <c r="J163" s="199"/>
    </row>
    <row r="164" spans="3:10" ht="12.75" customHeight="1">
      <c r="C164" s="201"/>
      <c r="D164" s="201"/>
      <c r="E164" s="201"/>
      <c r="F164" s="201"/>
      <c r="G164" s="201"/>
      <c r="H164" s="199"/>
      <c r="I164" s="199"/>
      <c r="J164" s="199"/>
    </row>
    <row r="165" spans="3:10" ht="12.75" customHeight="1">
      <c r="C165" s="197"/>
      <c r="D165" s="199"/>
      <c r="E165" s="199"/>
      <c r="F165" s="199"/>
      <c r="G165" s="199"/>
      <c r="H165" s="199"/>
      <c r="I165" s="199"/>
      <c r="J165" s="199"/>
    </row>
    <row r="166" spans="3:10" ht="12.75" customHeight="1">
      <c r="C166" s="197"/>
      <c r="D166" s="199"/>
      <c r="E166" s="199"/>
      <c r="F166" s="199"/>
      <c r="G166" s="199"/>
      <c r="H166" s="199"/>
      <c r="I166" s="199"/>
      <c r="J166" s="199"/>
    </row>
    <row r="167" spans="3:10">
      <c r="C167" s="197"/>
      <c r="D167" s="199"/>
      <c r="E167" s="199"/>
      <c r="F167" s="199"/>
      <c r="G167" s="199"/>
      <c r="H167" s="199"/>
      <c r="I167" s="199"/>
      <c r="J167" s="199"/>
    </row>
    <row r="168" spans="3:10">
      <c r="C168" s="197"/>
      <c r="D168" s="199"/>
      <c r="E168" s="199"/>
      <c r="F168" s="199"/>
      <c r="G168" s="199"/>
      <c r="H168" s="199"/>
      <c r="I168" s="199"/>
      <c r="J168" s="199"/>
    </row>
    <row r="169" spans="3:10">
      <c r="C169" s="197"/>
      <c r="D169" s="197"/>
      <c r="E169" s="197"/>
      <c r="F169" s="197"/>
      <c r="G169" s="197"/>
      <c r="H169" s="197"/>
      <c r="I169" s="197"/>
      <c r="J169" s="197"/>
    </row>
  </sheetData>
  <sortState ref="C118:AG141">
    <sortCondition sortBy="cellColor" ref="C118"/>
  </sortState>
  <mergeCells count="12">
    <mergeCell ref="B93:B111"/>
    <mergeCell ref="A1:AA1"/>
    <mergeCell ref="A2:AA2"/>
    <mergeCell ref="B4:B20"/>
    <mergeCell ref="B21:B23"/>
    <mergeCell ref="B24:B36"/>
    <mergeCell ref="B37:B55"/>
    <mergeCell ref="A57:AA57"/>
    <mergeCell ref="A58:AA58"/>
    <mergeCell ref="B60:B76"/>
    <mergeCell ref="B77:B79"/>
    <mergeCell ref="B80:B92"/>
  </mergeCells>
  <printOptions gridLines="1"/>
  <pageMargins left="0.19685039370078741" right="0.19685039370078741" top="0.19685039370078741" bottom="0.19685039370078741" header="0" footer="0"/>
  <pageSetup paperSize="8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7(почас.замер)</vt:lpstr>
      <vt:lpstr>ЮРЭСК</vt:lpstr>
      <vt:lpstr>'Приложение 7(почас.замер)'!Область_печати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Осипенкова Ирина Владимировна</dc:creator>
  <cp:lastModifiedBy>Гулиев Фаик Забит оглы</cp:lastModifiedBy>
  <dcterms:created xsi:type="dcterms:W3CDTF">2015-12-02T08:54:14Z</dcterms:created>
  <dcterms:modified xsi:type="dcterms:W3CDTF">2018-05-28T09:42:13Z</dcterms:modified>
</cp:coreProperties>
</file>