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50" yWindow="-75" windowWidth="19320" windowHeight="13320" tabRatio="855" firstSheet="5" activeTab="27"/>
  </bookViews>
  <sheets>
    <sheet name="modListProv" sheetId="302" state="hidden" r:id="rId1"/>
    <sheet name="mod_01" sheetId="303" state="hidden" r:id="rId2"/>
    <sheet name="Инструкция" sheetId="290" state="hidden" r:id="rId3"/>
    <sheet name="Лог обновления" sheetId="210" state="veryHidden" r:id="rId4"/>
    <sheet name="Титульный" sheetId="250" state="hidden" r:id="rId5"/>
    <sheet name="Отпуск ЭЭ сет организациями" sheetId="294" r:id="rId6"/>
    <sheet name="Комментарии" sheetId="291" state="hidden" r:id="rId7"/>
    <sheet name="Проверка" sheetId="263" state="hidden" r:id="rId8"/>
    <sheet name="Statistic" sheetId="295" state="veryHidden" r:id="rId9"/>
    <sheet name="TEHSHEET" sheetId="123" state="veryHidden" r:id="rId10"/>
    <sheet name="et_union" sheetId="242" state="veryHidden" r:id="rId11"/>
    <sheet name="AllSheetsInThisWorkbook" sheetId="158" state="veryHidden" r:id="rId12"/>
    <sheet name="mod_11" sheetId="265" state="veryHidden" r:id="rId13"/>
    <sheet name="modComm" sheetId="292" state="veryHidden" r:id="rId14"/>
    <sheet name="modButton" sheetId="217" state="veryHidden" r:id="rId15"/>
    <sheet name="modInstruction" sheetId="298" state="veryHidden" r:id="rId16"/>
    <sheet name="modHTTP" sheetId="299" state="veryHidden" r:id="rId17"/>
    <sheet name="REESTR_ORG" sheetId="159" state="veryHidden" r:id="rId18"/>
    <sheet name="REESTR_MO" sheetId="161" state="veryHidden" r:id="rId19"/>
    <sheet name="modfrmRegion" sheetId="297" state="veryHidden" r:id="rId20"/>
    <sheet name="modfrmReestr" sheetId="162" state="veryHidden" r:id="rId21"/>
    <sheet name="modfrmCheckUpdates" sheetId="296" state="veryHidden" r:id="rId22"/>
    <sheet name="modReestr" sheetId="164" state="veryHidden" r:id="rId23"/>
    <sheet name="modUpdTemplMain" sheetId="212" state="veryHidden" r:id="rId24"/>
    <sheet name="modDoubleClick" sheetId="244" state="veryHidden" r:id="rId25"/>
    <sheet name="modHyperlink" sheetId="245" state="veryHidden" r:id="rId26"/>
    <sheet name="modfrmDateChoose" sheetId="249" state="veryHidden" r:id="rId27"/>
    <sheet name="Потери" sheetId="304" r:id="rId28"/>
    <sheet name="Мероприятия по снижению потерь" sheetId="305" r:id="rId29"/>
    <sheet name="Перечень зон деятельности" sheetId="306" r:id="rId30"/>
  </sheets>
  <definedNames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ctivity">Титульный!$G$21</definedName>
    <definedName name="add_com">Комментарии!$E$14</definedName>
    <definedName name="anscount" hidden="1">1</definedName>
    <definedName name="chkGetUpdatesValue">Инструкция!$AA$146</definedName>
    <definedName name="chkNoUpdatesValue">Инструкция!$AA$148</definedName>
    <definedName name="code">Инструкция!$B$2</definedName>
    <definedName name="DaNet">TEHSHEET!$F$2:$F$3</definedName>
    <definedName name="date_expired">Титульный!$G$15</definedName>
    <definedName name="doc_link">Титульный!$G$16</definedName>
    <definedName name="et_com">et_union!$3:$3</definedName>
    <definedName name="FirstLine">Инструкция!$A$6</definedName>
    <definedName name="flag_org">Титульный!$I$18</definedName>
    <definedName name="god">Титульный!$G$13</definedName>
    <definedName name="inn">Титульный!$G$19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Инструкция!$70:$126</definedName>
    <definedName name="Instr_7">Инструкция!$127:$143</definedName>
    <definedName name="Instr_8">Инструкция!$144:$158</definedName>
    <definedName name="instr_hyp1">Инструкция!$K$59</definedName>
    <definedName name="instr_hyp5">Инструкция!$K$128</definedName>
    <definedName name="kpp">Титульный!$G$20</definedName>
    <definedName name="LastUpdateDate_MO">Титульный!$E$52</definedName>
    <definedName name="LastUpdateDate_ORG">Титульный!$E$53</definedName>
    <definedName name="LIST_MR_MO_OKTMO">REESTR_MO!$A$1:$D$106</definedName>
    <definedName name="logic">TEHSHEET!$F$2:$F$3</definedName>
    <definedName name="mo">Титульный!$G$25</definedName>
    <definedName name="MO_LIST_10">REESTR_MO!$B$81:$B$93</definedName>
    <definedName name="MO_LIST_11">REESTR_MO!$B$94</definedName>
    <definedName name="MO_LIST_12">REESTR_MO!$B$95</definedName>
    <definedName name="MO_LIST_13">REESTR_MO!$B$96</definedName>
    <definedName name="MO_LIST_14">REESTR_MO!$B$97</definedName>
    <definedName name="MO_LIST_15">REESTR_MO!$B$98</definedName>
    <definedName name="MO_LIST_16">REESTR_MO!$B$99</definedName>
    <definedName name="MO_LIST_17">REESTR_MO!$B$100</definedName>
    <definedName name="MO_LIST_18">REESTR_MO!$B$101</definedName>
    <definedName name="MO_LIST_19">REESTR_MO!$B$102</definedName>
    <definedName name="MO_LIST_2">REESTR_MO!$B$2:$B$9</definedName>
    <definedName name="MO_LIST_20">REESTR_MO!$B$103</definedName>
    <definedName name="MO_LIST_21">REESTR_MO!$B$104</definedName>
    <definedName name="MO_LIST_22">REESTR_MO!$B$105</definedName>
    <definedName name="MO_LIST_23">REESTR_MO!$B$106</definedName>
    <definedName name="MO_LIST_3">REESTR_MO!$B$10:$B$16</definedName>
    <definedName name="MO_LIST_4">REESTR_MO!$B$17:$B$27</definedName>
    <definedName name="MO_LIST_5">REESTR_MO!$B$28:$B$36</definedName>
    <definedName name="MO_LIST_6">REESTR_MO!$B$37:$B$45</definedName>
    <definedName name="MO_LIST_7">REESTR_MO!$B$46:$B$57</definedName>
    <definedName name="MO_LIST_8">REESTR_MO!$B$58:$B$66</definedName>
    <definedName name="MO_LIST_9">REESTR_MO!$B$67:$B$80</definedName>
    <definedName name="MONTH">TEHSHEET!$D$2:$D$14</definedName>
    <definedName name="mr">Титульный!$G$23</definedName>
    <definedName name="MR_LIST">REESTR_MO!$E$2:$E$23</definedName>
    <definedName name="oktmo">Титульный!$G$27</definedName>
    <definedName name="OKTMO_TYPE_LIST">REESTR_MO!$C$2:$D$107</definedName>
    <definedName name="org">Титульный!$G$18</definedName>
    <definedName name="pDel_Comm">Комментарии!$C$13:$C$14</definedName>
    <definedName name="REESTR_ORG_RANGE">REESTR_ORG!$A$2:$K$582</definedName>
    <definedName name="REGION">TEHSHEET!$B$1:$B$86</definedName>
    <definedName name="region_name">Титульный!$G$11</definedName>
    <definedName name="SAPBEXrevision" hidden="1">1</definedName>
    <definedName name="SAPBEXsysID" hidden="1">"BW2"</definedName>
    <definedName name="SAPBEXwbID" hidden="1">"479GSPMTNK9HM4ZSIVE5K2SH6"</definedName>
    <definedName name="tit_month">Титульный!$G$14</definedName>
    <definedName name="UpdStatus">Инструкция!$AA$1</definedName>
    <definedName name="version">Инструкция!$B$3</definedName>
    <definedName name="YEAR">TEHSHEET!$E$2:$E$6</definedName>
  </definedNames>
  <calcPr calcId="152511" fullCalcOnLoad="1"/>
</workbook>
</file>

<file path=xl/calcChain.xml><?xml version="1.0" encoding="utf-8"?>
<calcChain xmlns="http://schemas.openxmlformats.org/spreadsheetml/2006/main">
  <c r="G40" i="294" l="1"/>
  <c r="F40" i="294" s="1"/>
  <c r="J25" i="294"/>
  <c r="F25" i="294" s="1"/>
  <c r="G25" i="294"/>
  <c r="G18" i="294"/>
  <c r="G15" i="294"/>
  <c r="F15" i="294" s="1"/>
  <c r="G6" i="304" s="1"/>
  <c r="G37" i="294"/>
  <c r="F37" i="294" s="1"/>
  <c r="I37" i="294"/>
  <c r="I68" i="294"/>
  <c r="I80" i="294"/>
  <c r="F80" i="294" s="1"/>
  <c r="I56" i="294"/>
  <c r="F56" i="294"/>
  <c r="J55" i="294"/>
  <c r="I55" i="294"/>
  <c r="G52" i="294"/>
  <c r="F52" i="294"/>
  <c r="J48" i="294"/>
  <c r="F48" i="294" s="1"/>
  <c r="I47" i="294"/>
  <c r="I46" i="294"/>
  <c r="I24" i="294"/>
  <c r="F24" i="294" s="1"/>
  <c r="G24" i="294"/>
  <c r="I15" i="294"/>
  <c r="E95" i="294"/>
  <c r="H92" i="294"/>
  <c r="E92" i="294"/>
  <c r="E88" i="294"/>
  <c r="B3" i="263"/>
  <c r="D9" i="291"/>
  <c r="D9" i="294"/>
  <c r="F76" i="294"/>
  <c r="F77" i="294"/>
  <c r="F78" i="294"/>
  <c r="F81" i="294"/>
  <c r="F82" i="294"/>
  <c r="F83" i="294"/>
  <c r="F84" i="294"/>
  <c r="F85" i="294"/>
  <c r="F86" i="294"/>
  <c r="F65" i="294"/>
  <c r="F66" i="294"/>
  <c r="F67" i="294"/>
  <c r="F69" i="294"/>
  <c r="F70" i="294"/>
  <c r="F71" i="294"/>
  <c r="F72" i="294"/>
  <c r="F60" i="294"/>
  <c r="F61" i="294"/>
  <c r="F59" i="294"/>
  <c r="F38" i="294"/>
  <c r="F39" i="294"/>
  <c r="F43" i="294"/>
  <c r="F45" i="294"/>
  <c r="F49" i="294"/>
  <c r="F50" i="294"/>
  <c r="F53" i="294"/>
  <c r="F54" i="294"/>
  <c r="F16" i="294"/>
  <c r="F17" i="294"/>
  <c r="F21" i="294"/>
  <c r="F23" i="294"/>
  <c r="F26" i="294"/>
  <c r="F27" i="294"/>
  <c r="F28" i="294"/>
  <c r="F30" i="294"/>
  <c r="F31" i="294"/>
  <c r="F32" i="294"/>
  <c r="F33" i="294"/>
  <c r="F34" i="294"/>
  <c r="H57" i="294"/>
  <c r="H35" i="294"/>
  <c r="G47" i="294"/>
  <c r="G64" i="294"/>
  <c r="G63" i="294" s="1"/>
  <c r="F68" i="294"/>
  <c r="I64" i="294"/>
  <c r="I63" i="294" s="1"/>
  <c r="F55" i="294"/>
  <c r="J24" i="294"/>
  <c r="G46" i="294"/>
  <c r="G29" i="294"/>
  <c r="G35" i="294"/>
  <c r="F18" i="294"/>
  <c r="B3" i="290"/>
  <c r="B2" i="290"/>
  <c r="G7" i="250" l="1"/>
  <c r="G75" i="294"/>
  <c r="I20" i="294"/>
  <c r="G57" i="294"/>
  <c r="G51" i="294"/>
  <c r="J64" i="294"/>
  <c r="I79" i="294"/>
  <c r="F79" i="294" s="1"/>
  <c r="J47" i="294"/>
  <c r="I75" i="294"/>
  <c r="I74" i="294" s="1"/>
  <c r="G74" i="294" l="1"/>
  <c r="J75" i="294"/>
  <c r="J74" i="294" s="1"/>
  <c r="J63" i="294"/>
  <c r="F63" i="294" s="1"/>
  <c r="F20" i="294"/>
  <c r="I19" i="294"/>
  <c r="F64" i="294"/>
  <c r="J46" i="294"/>
  <c r="F46" i="294" s="1"/>
  <c r="F47" i="294"/>
  <c r="I42" i="294"/>
  <c r="F42" i="294" l="1"/>
  <c r="I41" i="294"/>
  <c r="I29" i="294"/>
  <c r="F74" i="294"/>
  <c r="F75" i="294"/>
  <c r="J22" i="294" l="1"/>
  <c r="F29" i="294"/>
  <c r="I51" i="294"/>
  <c r="I35" i="294"/>
  <c r="J44" i="294" l="1"/>
  <c r="F51" i="294"/>
  <c r="I57" i="294"/>
  <c r="J19" i="294"/>
  <c r="F22" i="294"/>
  <c r="J35" i="294" l="1"/>
  <c r="F35" i="294" s="1"/>
  <c r="F19" i="294"/>
  <c r="J41" i="294"/>
  <c r="F44" i="294"/>
  <c r="J57" i="294" l="1"/>
  <c r="F57" i="294" s="1"/>
  <c r="F41" i="294"/>
</calcChain>
</file>

<file path=xl/sharedStrings.xml><?xml version="1.0" encoding="utf-8"?>
<sst xmlns="http://schemas.openxmlformats.org/spreadsheetml/2006/main" count="6774" uniqueCount="806">
  <si>
    <t>О</t>
  </si>
  <si>
    <t>Лог обновления</t>
  </si>
  <si>
    <t>modUpdTemplMain</t>
  </si>
  <si>
    <t>Дата/Время</t>
  </si>
  <si>
    <t>Сообщение</t>
  </si>
  <si>
    <t>Статус</t>
  </si>
  <si>
    <t>Наименование организации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</si>
  <si>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</si>
  <si>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</si>
  <si>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</si>
  <si>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</si>
  <si>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</si>
  <si>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</si>
  <si>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</si>
  <si>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</si>
  <si>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</si>
  <si>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</si>
  <si>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</si>
  <si>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</si>
  <si>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</si>
  <si>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</si>
  <si>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</si>
  <si>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</si>
  <si>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</si>
  <si>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</si>
  <si>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</si>
  <si>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</si>
  <si>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</si>
  <si>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</si>
  <si>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</si>
  <si>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</si>
  <si>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</si>
  <si>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</si>
  <si>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</si>
  <si>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</si>
  <si>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</si>
  <si>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</si>
  <si>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</si>
  <si>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</si>
  <si>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</si>
  <si>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</si>
  <si>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</si>
  <si>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</si>
  <si>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</si>
  <si>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</si>
  <si>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</si>
  <si>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</si>
  <si>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</si>
  <si>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</si>
  <si>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</si>
  <si>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</si>
  <si>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</si>
  <si>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</si>
  <si>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</si>
  <si>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</si>
  <si>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</si>
  <si>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</si>
  <si>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</si>
  <si>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</si>
  <si>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</si>
  <si>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</si>
  <si>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</si>
  <si>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</si>
  <si>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</si>
  <si>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</si>
  <si>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</si>
  <si>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</si>
  <si>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</si>
  <si>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</si>
  <si>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</si>
  <si>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</si>
  <si>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</si>
  <si>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</si>
  <si>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</si>
  <si>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</si>
  <si>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</si>
  <si>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</si>
  <si>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</si>
  <si>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</si>
  <si>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</si>
  <si>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</si>
  <si>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</si>
  <si>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</si>
  <si>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</si>
  <si>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</si>
  <si>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</si>
  <si>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</si>
  <si>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</si>
  <si>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</si>
  <si>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</si>
  <si>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</si>
  <si>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</si>
  <si>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</si>
  <si>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</si>
  <si>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</si>
  <si>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</si>
  <si>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</si>
  <si>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</si>
  <si>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</si>
  <si>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</si>
  <si>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</si>
  <si>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</si>
  <si>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</si>
  <si>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</si>
  <si>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ИНН</t>
  </si>
  <si>
    <t>КПП</t>
  </si>
  <si>
    <t>Должность</t>
  </si>
  <si>
    <t>modListProv</t>
  </si>
  <si>
    <t>3/17/2012  12:12:41 AM</t>
  </si>
  <si>
    <t>Вид деятельности</t>
  </si>
  <si>
    <t>NSRF</t>
  </si>
  <si>
    <t>RST_ORG_ID</t>
  </si>
  <si>
    <t>ORG_NAME</t>
  </si>
  <si>
    <t>INN_NAME</t>
  </si>
  <si>
    <t>KPP_NAME</t>
  </si>
  <si>
    <t>MR_NAME</t>
  </si>
  <si>
    <t>OKTMO_MR_NAME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</si>
  <si>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</si>
  <si>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</si>
  <si>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</si>
  <si>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</si>
  <si>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</si>
  <si>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</si>
  <si>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</si>
  <si>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</si>
  <si>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</si>
  <si>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</si>
  <si>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</si>
  <si>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</si>
  <si>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</si>
  <si>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</si>
  <si>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</si>
  <si>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</si>
  <si>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</si>
  <si>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modDoubleClick</t>
  </si>
  <si>
    <t>modHyperlink</t>
  </si>
  <si>
    <t>modfrmDateChoose</t>
  </si>
  <si>
    <t>YEAR</t>
  </si>
  <si>
    <t>Муниципальный район</t>
  </si>
  <si>
    <t>Муниципальное образование</t>
  </si>
  <si>
    <t>ОКТМО</t>
  </si>
  <si>
    <t>Адрес организации</t>
  </si>
  <si>
    <t>Юридический адрес:</t>
  </si>
  <si>
    <t>Почтовый адрес:</t>
  </si>
  <si>
    <t>Руководитель</t>
  </si>
  <si>
    <t>Главный бухгалтер</t>
  </si>
  <si>
    <t>Должностное лицо, ответственное за составление формы</t>
  </si>
  <si>
    <t>Субъект РФ</t>
  </si>
  <si>
    <t>Фамилия, имя, отчество</t>
  </si>
  <si>
    <t>(код) номер телефона</t>
  </si>
  <si>
    <t>e-mail</t>
  </si>
  <si>
    <t>Дистрибутивы:</t>
  </si>
  <si>
    <t>VDET_NAME</t>
  </si>
  <si>
    <t>Результат проверки</t>
  </si>
  <si>
    <t>Ссылка</t>
  </si>
  <si>
    <t>Причина</t>
  </si>
  <si>
    <t>Титульный</t>
  </si>
  <si>
    <t>Проверка</t>
  </si>
  <si>
    <t>mod_01</t>
  </si>
  <si>
    <t>Указания по заполнению формы федерального статистического наблюдения</t>
  </si>
  <si>
    <t>Руководитель юридического лица назначает должностных лиц, уполномоченных предоставлять статистическую информацию от имени юридического лица.</t>
  </si>
  <si>
    <t>В адресной части 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- краткое наименование. На бланке формы, содержащей сведения по обособленному подразделению юридического лица, указывается наименование обособленного подразделения и юридического лица, к которому оно относится.</t>
  </si>
  <si>
    <t>По строке «Почтовый адрес» указывается наименование субъекта Российской Федерации, юридический адрес с почтовым индексом; если фактический адрес не совпадает с юридическим, то указывается также фактический почтовый адрес. Для обособленных подразделений, не имеющих юридического адреса, указывается почтовый адрес с почтовым индексом.</t>
  </si>
  <si>
    <t>Юридическое лицо проставляет в кодовой части формы в обязательном порядке в графе 2 код Общероссийского классификатора предприятий и организаций (ОКПО), в графе 5 код объекта отчета – субъекта (района) муниципального образования по Общероссийскому классификатору территориальных муниципальных образований (ОКТМО) на основании Уведомления о присвоении кодов, направляемого (выдаваемого) организациям территориальными органами Росстата.</t>
  </si>
  <si>
    <t>Кроме того, в свободных графах кодовой части формы проставляются:</t>
  </si>
  <si>
    <t>в графе 4 - код причины постановки на учет (КПП).</t>
  </si>
  <si>
    <t>По территориально-обособленным подразделениям юридического лица указывается идентификационный номер, который устанавливается территориальным органом Росстата по месту расположения территориально-обособленного подразделения.</t>
  </si>
  <si>
    <t>* Данное понятие применяется только для целей заполнения данной формы</t>
  </si>
  <si>
    <t>Коды по ОКЕИ: 1000 киловатт-часов – 246, мегаватт – 215, тысяча рублей – 384</t>
  </si>
  <si>
    <t>Код строки</t>
  </si>
  <si>
    <t>ВН</t>
  </si>
  <si>
    <t>СН1</t>
  </si>
  <si>
    <t>СН2</t>
  </si>
  <si>
    <t>НН</t>
  </si>
  <si>
    <t>Год</t>
  </si>
  <si>
    <t>Месяц</t>
  </si>
  <si>
    <t>год</t>
  </si>
  <si>
    <t>Отчетный период</t>
  </si>
  <si>
    <t xml:space="preserve"> (требуется обновление)</t>
  </si>
  <si>
    <t>A</t>
  </si>
  <si>
    <t xml:space="preserve"> - предназначенные для заполнения</t>
  </si>
  <si>
    <t xml:space="preserve"> - с формулами и константами</t>
  </si>
  <si>
    <t xml:space="preserve"> - незаполняемые поля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</si>
  <si>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</si>
  <si>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</si>
  <si>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</si>
  <si>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</si>
  <si>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</si>
  <si>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</si>
  <si>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Комментарии</t>
  </si>
  <si>
    <t>№ п/п</t>
  </si>
  <si>
    <t>Комментарий</t>
  </si>
  <si>
    <t>Добавить комментарий</t>
  </si>
  <si>
    <t>et_com</t>
  </si>
  <si>
    <t xml:space="preserve"> - обязательные для заполнения поля</t>
  </si>
  <si>
    <t>1. По форме № 46-ЭЭ (передача) отчитываются юридические лица - сетевые организации, осуществляющие оказание услуг по передаче и распределению электрической энергии (мощности); ОАО «Федеральная сетевая компания ЕЭС России».</t>
  </si>
  <si>
    <t>Сетевые организации, осуществляющие оказание услуг по передаче электрической энергии (мощности), - это коммерческие организации, оказывающие независимо от организационно-правовой формы субъектам оптового рынка электроэнергии (мощности) услуги по передаче электроэнергии (мощности) по магистральным линиям электропередачи.*</t>
  </si>
  <si>
    <t>2. Юридическое лицо заполняет настоящую форму и предоставляет ее в Федеральную службу по тарифам в установленной форме</t>
  </si>
  <si>
    <t>(в электронном виде через ЕИАС ФСТ России).</t>
  </si>
  <si>
    <t>При наличии у юридического лица обособленных подразделений - настоящая форма заполняется как по каждому обособленному подразделению, так и по юридическому лицу без этих обособленных подразделений.</t>
  </si>
  <si>
    <t>в графе 3 - ИНН (идентификационный номер налогоплательщика);</t>
  </si>
  <si>
    <t>Отрицательные значения вводятся в случае перерасчета предыдущих периодов по регулируемым тарифам</t>
  </si>
  <si>
    <t>3. При заполнении отчетных форм принимается:</t>
  </si>
  <si>
    <t>ВН - напряжение в сети 110 кВ и выше;</t>
  </si>
  <si>
    <t>СН1 - напряжение в сети 35 кВ и выше;</t>
  </si>
  <si>
    <t>СН2 - напряжение в сети 10-6 кВ и выше;</t>
  </si>
  <si>
    <t>НН - напряжение в сети 0,4 кВ и выше.</t>
  </si>
  <si>
    <t>Отнесение потребителей по уровням напряжения производится на основании договоров на оказание услуг по передаче электроэнергии с учетом особенностей отнесения потребителей к соответствующему уровню напряжения, принятых в соответствии с действующим законодательством. Определение отпуска (передачи) электроэнергии по группам потребителей не производится.</t>
  </si>
  <si>
    <t>4. В графе 1 содержатся наименования показателей, значения которых необходимо указать в таблице. Все значения показателей дифференцированы по уровням напряжения:</t>
  </si>
  <si>
    <t>графа 4 - ВН</t>
  </si>
  <si>
    <t>графа 5 - СН1</t>
  </si>
  <si>
    <t>графа 6- СН2</t>
  </si>
  <si>
    <t>графа 7 - НН</t>
  </si>
  <si>
    <t>5. В графе 3 «Всего» приводится сумма граф 4, 5, 6 и 7.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</si>
  <si>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</si>
  <si>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</si>
  <si>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</si>
  <si>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</si>
  <si>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</si>
  <si>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</si>
  <si>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</si>
  <si>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</si>
  <si>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</si>
  <si>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</si>
  <si>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</si>
  <si>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</si>
  <si>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</si>
  <si>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Наименование показателя</t>
  </si>
  <si>
    <t>Всего</t>
  </si>
  <si>
    <t>В том числе по уровню напряжения</t>
  </si>
  <si>
    <t>Электроэнергия (тыс. кВт ч)</t>
  </si>
  <si>
    <t xml:space="preserve">Поступление в сеть из других организаций, в том числе: 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</si>
  <si>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</si>
  <si>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</si>
  <si>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</si>
  <si>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</si>
  <si>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</si>
  <si>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</si>
  <si>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</si>
  <si>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</si>
  <si>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</si>
  <si>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</si>
  <si>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</si>
  <si>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</si>
  <si>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</si>
  <si>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</si>
  <si>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</si>
  <si>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</si>
  <si>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</si>
  <si>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</si>
  <si>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</si>
  <si>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</si>
  <si>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</si>
  <si>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</si>
  <si>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</si>
  <si>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</si>
  <si>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</si>
  <si>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</si>
  <si>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</si>
  <si>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</si>
  <si>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</si>
  <si>
    <t>Стоимость услуг (тыс руб)</t>
  </si>
  <si>
    <t>Стоимость услуг ФСК, в том числе:</t>
  </si>
  <si>
    <t>Сведения об отпуске (передаче) электроэнергии распределительными сетевыми организациями отдельным категориям потребителей
Приказ Росстата: Об утверждении формы  от  03.07.2013 № 257</t>
  </si>
  <si>
    <t>Отпуск ЭЭ сет организациями</t>
  </si>
  <si>
    <t>Statistic</t>
  </si>
  <si>
    <t>mod_11</t>
  </si>
  <si>
    <t>modComm</t>
  </si>
  <si>
    <t>Распределение электрической энергии (мощности) - это оказание коммерческими организациями независимо от организационно-правовой формы субъектам оптового и розничных рынков услуг по поставке электрической энергии (мощности) потребителям по электрическим сетям (Раздел I «Основных направлений реформирования электроэнергетики Российской Федерации», одобренных постановлением Правительства Российской Федерации от 11.07.2001 № 526).</t>
  </si>
  <si>
    <t>Юридическое лицо, зарегистрированное на территории одного субъекта Российской Федерации и ведущее деятельность, связанную с оказанием услуг по передаче электрической энергии, на территории нескольких субъектов Российской Федерации, предоставляет форму по каждой территории, указывая в графе 6 адресной части код территории по ОКАТО.</t>
  </si>
  <si>
    <r>
      <t xml:space="preserve">6. В </t>
    </r>
    <r>
      <rPr>
        <b/>
        <sz val="9"/>
        <color indexed="63"/>
        <rFont val="Tahoma"/>
        <family val="2"/>
        <charset val="204"/>
      </rPr>
      <t>строке 10</t>
    </r>
    <r>
      <rPr>
        <sz val="9"/>
        <color indexed="63"/>
        <rFont val="Tahoma"/>
        <family val="2"/>
        <charset val="204"/>
      </rPr>
      <t xml:space="preserve"> отражается общий объем электроэнергии, поступившей от других организаций в сеть отчитывающейся организации.</t>
    </r>
  </si>
  <si>
    <r>
      <t xml:space="preserve">7. В </t>
    </r>
    <r>
      <rPr>
        <b/>
        <sz val="9"/>
        <color indexed="63"/>
        <rFont val="Tahoma"/>
        <family val="2"/>
        <charset val="204"/>
      </rPr>
      <t>строке 20</t>
    </r>
    <r>
      <rPr>
        <sz val="9"/>
        <color indexed="63"/>
        <rFont val="Tahoma"/>
        <family val="2"/>
        <charset val="204"/>
      </rPr>
      <t xml:space="preserve"> отражается объем электроэнергии, поступившей из сетей ФСК.</t>
    </r>
  </si>
  <si>
    <r>
      <t xml:space="preserve">8. В </t>
    </r>
    <r>
      <rPr>
        <b/>
        <sz val="9"/>
        <color indexed="63"/>
        <rFont val="Tahoma"/>
        <family val="2"/>
        <charset val="204"/>
      </rPr>
      <t>строке 30</t>
    </r>
    <r>
      <rPr>
        <sz val="9"/>
        <color indexed="63"/>
        <rFont val="Tahoma"/>
        <family val="2"/>
        <charset val="204"/>
      </rPr>
      <t xml:space="preserve"> отражается объем электроэнергии, поступившей от генерирующих компаний и блок-станций.</t>
    </r>
  </si>
  <si>
    <r>
      <t xml:space="preserve">9. В </t>
    </r>
    <r>
      <rPr>
        <b/>
        <sz val="9"/>
        <color indexed="63"/>
        <rFont val="Tahoma"/>
        <family val="2"/>
        <charset val="204"/>
      </rPr>
      <t>строке 40</t>
    </r>
    <r>
      <rPr>
        <sz val="9"/>
        <color indexed="63"/>
        <rFont val="Tahoma"/>
        <family val="2"/>
        <charset val="204"/>
      </rPr>
      <t xml:space="preserve"> отражается объем электроэнергии, поступившей от смежных сетевых организаций.</t>
    </r>
  </si>
  <si>
    <r>
      <t xml:space="preserve">10. В </t>
    </r>
    <r>
      <rPr>
        <b/>
        <sz val="9"/>
        <color indexed="63"/>
        <rFont val="Tahoma"/>
        <family val="2"/>
        <charset val="204"/>
      </rPr>
      <t>строке 50</t>
    </r>
    <r>
      <rPr>
        <sz val="9"/>
        <color indexed="63"/>
        <rFont val="Tahoma"/>
        <family val="2"/>
        <charset val="204"/>
      </rPr>
      <t xml:space="preserve"> отражается общий объем электроэнергии, поступившей из других уровней напряжения.</t>
    </r>
  </si>
  <si>
    <r>
      <t xml:space="preserve">11. </t>
    </r>
    <r>
      <rPr>
        <b/>
        <sz val="9"/>
        <color indexed="63"/>
        <rFont val="Tahoma"/>
        <family val="2"/>
        <charset val="204"/>
      </rPr>
      <t>Строки 60 - 90</t>
    </r>
    <r>
      <rPr>
        <sz val="9"/>
        <color indexed="63"/>
        <rFont val="Tahoma"/>
        <family val="2"/>
        <charset val="204"/>
      </rPr>
      <t xml:space="preserve"> заполняются по уровням напряжения ВН, СН1, СН2, НН, отражают объемы электрической энергии, переданные в сеть по каждому из уровней напряжения для дальнейшей передачи по сетям.</t>
    </r>
  </si>
  <si>
    <r>
      <t>12. В</t>
    </r>
    <r>
      <rPr>
        <b/>
        <sz val="9"/>
        <color indexed="63"/>
        <rFont val="Tahoma"/>
        <family val="2"/>
        <charset val="204"/>
      </rPr>
      <t xml:space="preserve"> строке 100 </t>
    </r>
    <r>
      <rPr>
        <sz val="9"/>
        <color indexed="63"/>
        <rFont val="Tahoma"/>
        <family val="2"/>
        <charset val="204"/>
      </rPr>
      <t>отражается общий объем электроэнергии, отпущенной из сети отчитывающейся организации.</t>
    </r>
  </si>
  <si>
    <r>
      <t>13. В</t>
    </r>
    <r>
      <rPr>
        <b/>
        <sz val="9"/>
        <color indexed="63"/>
        <rFont val="Tahoma"/>
        <family val="2"/>
        <charset val="204"/>
      </rPr>
      <t xml:space="preserve"> строке 110</t>
    </r>
    <r>
      <rPr>
        <sz val="9"/>
        <color indexed="63"/>
        <rFont val="Tahoma"/>
        <family val="2"/>
        <charset val="204"/>
      </rPr>
      <t xml:space="preserve"> отражается объем электроэнергии, отпущенной конечным потребителям (кроме совмещающих с передачей).</t>
    </r>
  </si>
  <si>
    <r>
      <t>14. В</t>
    </r>
    <r>
      <rPr>
        <b/>
        <sz val="9"/>
        <color indexed="63"/>
        <rFont val="Tahoma"/>
        <family val="2"/>
        <charset val="204"/>
      </rPr>
      <t xml:space="preserve"> строке 120 </t>
    </r>
    <r>
      <rPr>
        <sz val="9"/>
        <color indexed="63"/>
        <rFont val="Tahoma"/>
        <family val="2"/>
        <charset val="204"/>
      </rPr>
      <t>отражается объем электроэнергии, отпущенной населению и приравненным к нему группам.</t>
    </r>
  </si>
  <si>
    <r>
      <t>15. В</t>
    </r>
    <r>
      <rPr>
        <b/>
        <sz val="9"/>
        <color indexed="63"/>
        <rFont val="Tahoma"/>
        <family val="2"/>
        <charset val="204"/>
      </rPr>
      <t xml:space="preserve"> строке 130 </t>
    </r>
    <r>
      <rPr>
        <sz val="9"/>
        <color indexed="63"/>
        <rFont val="Tahoma"/>
        <family val="2"/>
        <charset val="204"/>
      </rPr>
      <t>отражается объем электроэнергии, отпущенной в другие сети.</t>
    </r>
  </si>
  <si>
    <r>
      <t>16. В</t>
    </r>
    <r>
      <rPr>
        <b/>
        <sz val="9"/>
        <color indexed="63"/>
        <rFont val="Tahoma"/>
        <family val="2"/>
        <charset val="204"/>
      </rPr>
      <t xml:space="preserve"> строке 140 </t>
    </r>
    <r>
      <rPr>
        <sz val="9"/>
        <color indexed="63"/>
        <rFont val="Tahoma"/>
        <family val="2"/>
        <charset val="204"/>
      </rPr>
      <t>отражается объем электроэнергии, отпущенной поставщикам.</t>
    </r>
  </si>
  <si>
    <r>
      <t>17. В</t>
    </r>
    <r>
      <rPr>
        <b/>
        <sz val="9"/>
        <color indexed="63"/>
        <rFont val="Tahoma"/>
        <family val="2"/>
        <charset val="204"/>
      </rPr>
      <t xml:space="preserve"> строке 150</t>
    </r>
    <r>
      <rPr>
        <sz val="9"/>
        <color indexed="63"/>
        <rFont val="Tahoma"/>
        <family val="2"/>
        <charset val="204"/>
      </rPr>
      <t xml:space="preserve"> отражается общий объем электроэнергии, отпущенной в сети других уровней напряжения.</t>
    </r>
  </si>
  <si>
    <r>
      <t>18. В</t>
    </r>
    <r>
      <rPr>
        <b/>
        <sz val="9"/>
        <color indexed="63"/>
        <rFont val="Tahoma"/>
        <family val="2"/>
        <charset val="204"/>
      </rPr>
      <t xml:space="preserve"> строке 160</t>
    </r>
    <r>
      <rPr>
        <sz val="9"/>
        <color indexed="63"/>
        <rFont val="Tahoma"/>
        <family val="2"/>
        <charset val="204"/>
      </rPr>
      <t xml:space="preserve"> отражается объем электроэнергии, отпущенной на хозяйственные нужды сети.</t>
    </r>
  </si>
  <si>
    <r>
      <t>19. В</t>
    </r>
    <r>
      <rPr>
        <b/>
        <sz val="9"/>
        <color indexed="63"/>
        <rFont val="Tahoma"/>
        <family val="2"/>
        <charset val="204"/>
      </rPr>
      <t xml:space="preserve"> строке 170</t>
    </r>
    <r>
      <rPr>
        <sz val="9"/>
        <color indexed="63"/>
        <rFont val="Tahoma"/>
        <family val="2"/>
        <charset val="204"/>
      </rPr>
      <t xml:space="preserve"> отражается объем электроэнергии, сгенерированной на собственных установках организации.</t>
    </r>
  </si>
  <si>
    <r>
      <t xml:space="preserve">20. В </t>
    </r>
    <r>
      <rPr>
        <b/>
        <sz val="9"/>
        <color indexed="63"/>
        <rFont val="Tahoma"/>
        <family val="2"/>
        <charset val="204"/>
      </rPr>
      <t>строке 180</t>
    </r>
    <r>
      <rPr>
        <sz val="9"/>
        <color indexed="63"/>
        <rFont val="Tahoma"/>
        <family val="2"/>
        <charset val="204"/>
      </rPr>
      <t xml:space="preserve"> отражается объем электроэнергии, относимой на собственное потребление.</t>
    </r>
  </si>
  <si>
    <r>
      <t xml:space="preserve">21. В </t>
    </r>
    <r>
      <rPr>
        <b/>
        <sz val="9"/>
        <color indexed="63"/>
        <rFont val="Tahoma"/>
        <family val="2"/>
        <charset val="204"/>
      </rPr>
      <t>строке 190</t>
    </r>
    <r>
      <rPr>
        <sz val="9"/>
        <color indexed="63"/>
        <rFont val="Tahoma"/>
        <family val="2"/>
        <charset val="204"/>
      </rPr>
      <t xml:space="preserve"> отражается общий объем потерь электроэнергии.</t>
    </r>
  </si>
  <si>
    <r>
      <t xml:space="preserve">22. В </t>
    </r>
    <r>
      <rPr>
        <b/>
        <sz val="9"/>
        <color indexed="63"/>
        <rFont val="Tahoma"/>
        <family val="2"/>
        <charset val="204"/>
      </rPr>
      <t>строке 200</t>
    </r>
    <r>
      <rPr>
        <sz val="9"/>
        <color indexed="63"/>
        <rFont val="Tahoma"/>
        <family val="2"/>
        <charset val="204"/>
      </rPr>
      <t xml:space="preserve"> отражается объем электроэнергии, относимой (израсходованной) на собственное потребление.</t>
    </r>
  </si>
  <si>
    <r>
      <t>23. В</t>
    </r>
    <r>
      <rPr>
        <b/>
        <sz val="9"/>
        <color indexed="63"/>
        <rFont val="Tahoma"/>
        <family val="2"/>
        <charset val="204"/>
      </rPr>
      <t xml:space="preserve"> строке 210</t>
    </r>
    <r>
      <rPr>
        <sz val="9"/>
        <color indexed="63"/>
        <rFont val="Tahoma"/>
        <family val="2"/>
        <charset val="204"/>
      </rPr>
      <t xml:space="preserve"> отражается разность между общим объемом электроэнергии, поступившей из сетей других организаций и сгенерированной на установках организации, и объемом электроэнергии, переданной в сети других организаций и отпущенной на собственное потребление.</t>
    </r>
    <r>
      <rPr>
        <b/>
        <sz val="9"/>
        <color indexed="63"/>
        <rFont val="Tahoma"/>
        <family val="2"/>
        <charset val="204"/>
      </rPr>
      <t xml:space="preserve"> Строка 210 = сумма строк (10 + 50 + 170) – сумма строк (100 + 150 + 160 + 180 + 190)</t>
    </r>
    <r>
      <rPr>
        <sz val="9"/>
        <color indexed="63"/>
        <rFont val="Tahoma"/>
        <family val="2"/>
        <charset val="204"/>
      </rPr>
      <t>.</t>
    </r>
  </si>
  <si>
    <r>
      <t xml:space="preserve">24. </t>
    </r>
    <r>
      <rPr>
        <b/>
        <sz val="9"/>
        <color indexed="63"/>
        <rFont val="Tahoma"/>
        <family val="2"/>
        <charset val="204"/>
      </rPr>
      <t>Строки 300 - 490</t>
    </r>
    <r>
      <rPr>
        <sz val="9"/>
        <color indexed="63"/>
        <rFont val="Tahoma"/>
        <family val="2"/>
        <charset val="204"/>
      </rPr>
      <t xml:space="preserve"> заполняются аналогично </t>
    </r>
    <r>
      <rPr>
        <b/>
        <sz val="9"/>
        <color indexed="63"/>
        <rFont val="Tahoma"/>
        <family val="2"/>
        <charset val="204"/>
      </rPr>
      <t>строкам 10 – 200</t>
    </r>
    <r>
      <rPr>
        <sz val="9"/>
        <color indexed="63"/>
        <rFont val="Tahoma"/>
        <family val="2"/>
        <charset val="204"/>
      </rPr>
      <t xml:space="preserve">, </t>
    </r>
    <r>
      <rPr>
        <b/>
        <sz val="9"/>
        <color indexed="63"/>
        <rFont val="Tahoma"/>
        <family val="2"/>
        <charset val="204"/>
      </rPr>
      <t>строка 500 = сумма строк (300 + 340 + 460) – сумма строк (390 +440 + 450 + 470 + 480).</t>
    </r>
  </si>
  <si>
    <r>
      <t>25. В</t>
    </r>
    <r>
      <rPr>
        <b/>
        <sz val="9"/>
        <color indexed="63"/>
        <rFont val="Tahoma"/>
        <family val="2"/>
        <charset val="204"/>
      </rPr>
      <t xml:space="preserve"> строке 600</t>
    </r>
    <r>
      <rPr>
        <sz val="9"/>
        <color indexed="63"/>
        <rFont val="Tahoma"/>
        <family val="2"/>
        <charset val="204"/>
      </rPr>
      <t xml:space="preserve"> приводятся сведения о сумме всей заявленной потребителями мощности.</t>
    </r>
  </si>
  <si>
    <r>
      <t xml:space="preserve">26. В </t>
    </r>
    <r>
      <rPr>
        <b/>
        <sz val="9"/>
        <color indexed="63"/>
        <rFont val="Tahoma"/>
        <family val="2"/>
        <charset val="204"/>
      </rPr>
      <t xml:space="preserve">строке 610 </t>
    </r>
    <r>
      <rPr>
        <sz val="9"/>
        <color indexed="63"/>
        <rFont val="Tahoma"/>
        <family val="2"/>
        <charset val="204"/>
      </rPr>
      <t>приводятся сведения о величине максимальной мощности принадлежащих на праве собственности или ином законном основании энергопринимающих устройств.</t>
    </r>
  </si>
  <si>
    <r>
      <t xml:space="preserve">27. В </t>
    </r>
    <r>
      <rPr>
        <b/>
        <sz val="9"/>
        <color indexed="63"/>
        <rFont val="Tahoma"/>
        <family val="2"/>
        <charset val="204"/>
      </rPr>
      <t>строке 620</t>
    </r>
    <r>
      <rPr>
        <sz val="9"/>
        <color indexed="63"/>
        <rFont val="Tahoma"/>
        <family val="2"/>
        <charset val="204"/>
      </rPr>
      <t xml:space="preserve"> приводятся сведения о величине резервируемой максимальной мощности, определяемой в соответствии с актом Правительства Российской Федерации, устанавливающим особенности определения стоимости услуг по передаче электрической энергии с учетом оплаты резервируемой максимальной мощности.</t>
    </r>
  </si>
  <si>
    <r>
      <t xml:space="preserve">28. В </t>
    </r>
    <r>
      <rPr>
        <b/>
        <sz val="9"/>
        <color indexed="63"/>
        <rFont val="Tahoma"/>
        <family val="2"/>
        <charset val="204"/>
      </rPr>
      <t xml:space="preserve">строке 700 – 790 </t>
    </r>
    <r>
      <rPr>
        <sz val="9"/>
        <color indexed="63"/>
        <rFont val="Tahoma"/>
        <family val="2"/>
        <charset val="204"/>
      </rPr>
      <t>отражается объем потребляемой электрической энергии (мощности) потребителями, заключившими или в интересах которых ГП, ЭСО, ЭСК заключили договор на оказание услуг по передаче электрической энергии (мощности), в соответствии с выбранным тарифом.</t>
    </r>
  </si>
  <si>
    <r>
      <t xml:space="preserve">29. В </t>
    </r>
    <r>
      <rPr>
        <b/>
        <sz val="9"/>
        <color indexed="63"/>
        <rFont val="Tahoma"/>
        <family val="2"/>
        <charset val="204"/>
      </rPr>
      <t>строке 800 - 920</t>
    </r>
    <r>
      <rPr>
        <sz val="9"/>
        <color indexed="63"/>
        <rFont val="Tahoma"/>
        <family val="2"/>
        <charset val="204"/>
      </rPr>
      <t xml:space="preserve"> указывается фактическая стоимость услуг по передаче, определенная исходя из фактических объемов отпуска электрической энергии (мощности) и установленных тарифов на услуги по передаче электрической энергии (мощности) с учетом НДС, если организация является плательщиком НДС.</t>
    </r>
  </si>
  <si>
    <t>Руководитель организации</t>
  </si>
  <si>
    <t>(Ф.И.О.)</t>
  </si>
  <si>
    <t>(подпись)</t>
  </si>
  <si>
    <t>Должностное лицо,</t>
  </si>
  <si>
    <t xml:space="preserve"> ответственное за</t>
  </si>
  <si>
    <t>(должность)</t>
  </si>
  <si>
    <t>составление формы</t>
  </si>
  <si>
    <t>«____» _________20__ год</t>
  </si>
  <si>
    <t>(номер контактного телефона)</t>
  </si>
  <si>
    <t>(дата составления документа)</t>
  </si>
  <si>
    <t>Срок предоставления отчета истек</t>
  </si>
  <si>
    <t>Ссылка на обосновывающие материалы</t>
  </si>
  <si>
    <t>Обратиться за помощью</t>
  </si>
  <si>
    <t>Отчётные формы:</t>
  </si>
  <si>
    <t>Перейти</t>
  </si>
  <si>
    <t>Консультации:</t>
  </si>
  <si>
    <t>Республика Крым</t>
  </si>
  <si>
    <t>г.Севастополь</t>
  </si>
  <si>
    <t>DaNet</t>
  </si>
  <si>
    <t>Да</t>
  </si>
  <si>
    <t>Нет</t>
  </si>
  <si>
    <t>• На рабочем месте должен быть установлен MS Office 2003 SP3,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</si>
  <si>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Информация о региональных органах регулирования</t>
  </si>
  <si>
    <t>Перейти к разделу</t>
  </si>
  <si>
    <t>Контакты специалистов ЦА ФАС России:</t>
  </si>
  <si>
    <t>ФИО:</t>
  </si>
  <si>
    <t>E-mail:</t>
  </si>
  <si>
    <t>modInstruction</t>
  </si>
  <si>
    <t>modHTTP</t>
  </si>
  <si>
    <t>modfrmRegion</t>
  </si>
  <si>
    <t>modfrmCheckUpdates</t>
  </si>
  <si>
    <t>Проверка доступных обновлений...</t>
  </si>
  <si>
    <t>Информация</t>
  </si>
  <si>
    <t>28.02.2017 17:48:44</t>
  </si>
  <si>
    <t>14.0</t>
  </si>
  <si>
    <t>Windows (32-bit) NT 6.01</t>
  </si>
  <si>
    <t>Нет доступных обновлений для отчёта с кодом 46EP.ST!</t>
  </si>
  <si>
    <t>Белоярский муниципальный район</t>
  </si>
  <si>
    <t>71811000</t>
  </si>
  <si>
    <t>Белоярский</t>
  </si>
  <si>
    <t>71811151</t>
  </si>
  <si>
    <t>27556259</t>
  </si>
  <si>
    <t>АО "ЮРЭСК"</t>
  </si>
  <si>
    <t>8601045152</t>
  </si>
  <si>
    <t>862450001</t>
  </si>
  <si>
    <t>Сетевая компания</t>
  </si>
  <si>
    <t>26448471</t>
  </si>
  <si>
    <t>АО "ЮТЭК"</t>
  </si>
  <si>
    <t>8601022317</t>
  </si>
  <si>
    <t>Сбытовая компания</t>
  </si>
  <si>
    <t>26318623</t>
  </si>
  <si>
    <t>АО "Югорская Генерирующая Компания"</t>
  </si>
  <si>
    <t>8601029263</t>
  </si>
  <si>
    <t>860101001</t>
  </si>
  <si>
    <t>Региональная генерация</t>
  </si>
  <si>
    <t>Станция - поставщик ЭЭ</t>
  </si>
  <si>
    <t>Верхнеказымский</t>
  </si>
  <si>
    <t>71811406</t>
  </si>
  <si>
    <t>Казым</t>
  </si>
  <si>
    <t>71811410</t>
  </si>
  <si>
    <t>Лыхма</t>
  </si>
  <si>
    <t>71811412</t>
  </si>
  <si>
    <t>Полноват</t>
  </si>
  <si>
    <t>71811415</t>
  </si>
  <si>
    <t>Сорум</t>
  </si>
  <si>
    <t>71811420</t>
  </si>
  <si>
    <t>Сосновка</t>
  </si>
  <si>
    <t>71811419</t>
  </si>
  <si>
    <t>Березовский муниципальный район</t>
  </si>
  <si>
    <t>71812000</t>
  </si>
  <si>
    <t>Городское поселение Берёзово</t>
  </si>
  <si>
    <t>71812151</t>
  </si>
  <si>
    <t>26795927</t>
  </si>
  <si>
    <t>ОАО "ОБОРОНЭНЕРГОСБЫТ" филиал "УРАЛЬСКИЙ"</t>
  </si>
  <si>
    <t>7704731218</t>
  </si>
  <si>
    <t>720445001</t>
  </si>
  <si>
    <t>Городское поселение Игрим</t>
  </si>
  <si>
    <t>71812154</t>
  </si>
  <si>
    <t>Приполярный</t>
  </si>
  <si>
    <t>71812418</t>
  </si>
  <si>
    <t>Саранпауль</t>
  </si>
  <si>
    <t>71812420</t>
  </si>
  <si>
    <t>Светлый</t>
  </si>
  <si>
    <t>71812424</t>
  </si>
  <si>
    <t>Хулимсунт</t>
  </si>
  <si>
    <t>71812437</t>
  </si>
  <si>
    <t>Кондинский муниципальный район</t>
  </si>
  <si>
    <t>71816000</t>
  </si>
  <si>
    <t>Болчары</t>
  </si>
  <si>
    <t>71816408</t>
  </si>
  <si>
    <t>Кондинское</t>
  </si>
  <si>
    <t>71816151</t>
  </si>
  <si>
    <t>Куминский</t>
  </si>
  <si>
    <t>71816154</t>
  </si>
  <si>
    <t>Леуши</t>
  </si>
  <si>
    <t>71816416</t>
  </si>
  <si>
    <t>Луговой</t>
  </si>
  <si>
    <t>71816157</t>
  </si>
  <si>
    <t>Междуреченский</t>
  </si>
  <si>
    <t>71816160</t>
  </si>
  <si>
    <t>Мортка</t>
  </si>
  <si>
    <t>71816163</t>
  </si>
  <si>
    <t>Мулымья</t>
  </si>
  <si>
    <t>71816423</t>
  </si>
  <si>
    <t>Половинка</t>
  </si>
  <si>
    <t>71816420</t>
  </si>
  <si>
    <t>Шугур</t>
  </si>
  <si>
    <t>71816411</t>
  </si>
  <si>
    <t>Нефтеюганский муниципальный район</t>
  </si>
  <si>
    <t>71818000</t>
  </si>
  <si>
    <t>26320082</t>
  </si>
  <si>
    <t>ООО "РН - Юганскнефтегаз"</t>
  </si>
  <si>
    <t>8604035473</t>
  </si>
  <si>
    <t>997150001</t>
  </si>
  <si>
    <t>Пойковский</t>
  </si>
  <si>
    <t>71818157</t>
  </si>
  <si>
    <t>26554362</t>
  </si>
  <si>
    <t>ОАО "Пойковские электрические сети"</t>
  </si>
  <si>
    <t>8619013546</t>
  </si>
  <si>
    <t>861901001</t>
  </si>
  <si>
    <t>Нижневартовский муниципальный район</t>
  </si>
  <si>
    <t>71819000</t>
  </si>
  <si>
    <t>Аган</t>
  </si>
  <si>
    <t>71819402</t>
  </si>
  <si>
    <t>Вата</t>
  </si>
  <si>
    <t>71819403</t>
  </si>
  <si>
    <t>Ваховск</t>
  </si>
  <si>
    <t>71819405</t>
  </si>
  <si>
    <t>Зайцева речка</t>
  </si>
  <si>
    <t>71819412</t>
  </si>
  <si>
    <t>Излучинск</t>
  </si>
  <si>
    <t>71819153</t>
  </si>
  <si>
    <t>26360358</t>
  </si>
  <si>
    <t>ЗАО Нижневартовская ГРЭС</t>
  </si>
  <si>
    <t>8620018330</t>
  </si>
  <si>
    <t>Ларьяк</t>
  </si>
  <si>
    <t>71819420</t>
  </si>
  <si>
    <t>Новоаганск</t>
  </si>
  <si>
    <t>71819156</t>
  </si>
  <si>
    <t>Покур</t>
  </si>
  <si>
    <t>71819427</t>
  </si>
  <si>
    <t>Октябрьский муниципальный район</t>
  </si>
  <si>
    <t>71821000</t>
  </si>
  <si>
    <t>Андра</t>
  </si>
  <si>
    <t>71821153</t>
  </si>
  <si>
    <t>Каменное</t>
  </si>
  <si>
    <t>71821424</t>
  </si>
  <si>
    <t>Карымкары</t>
  </si>
  <si>
    <t>71821408</t>
  </si>
  <si>
    <t>Малый Атлым</t>
  </si>
  <si>
    <t>71821416</t>
  </si>
  <si>
    <t>Октябрьское</t>
  </si>
  <si>
    <t>71821151</t>
  </si>
  <si>
    <t>Перегребное</t>
  </si>
  <si>
    <t>71821428</t>
  </si>
  <si>
    <t>Приобье</t>
  </si>
  <si>
    <t>71821156</t>
  </si>
  <si>
    <t>Сергино</t>
  </si>
  <si>
    <t>71821432</t>
  </si>
  <si>
    <t>Талинка</t>
  </si>
  <si>
    <t>71821157</t>
  </si>
  <si>
    <t>26813308</t>
  </si>
  <si>
    <t>ООО "МинЭл"</t>
  </si>
  <si>
    <t>8614008550</t>
  </si>
  <si>
    <t>861401001</t>
  </si>
  <si>
    <t>Унъюган</t>
  </si>
  <si>
    <t>71821404</t>
  </si>
  <si>
    <t>Шеркалы</t>
  </si>
  <si>
    <t>71821436</t>
  </si>
  <si>
    <t>Сургутский муниципальный район</t>
  </si>
  <si>
    <t>71826000</t>
  </si>
  <si>
    <t>Барсово</t>
  </si>
  <si>
    <t>71826153</t>
  </si>
  <si>
    <t>Белый Яр</t>
  </si>
  <si>
    <t>71826155</t>
  </si>
  <si>
    <t>26508466</t>
  </si>
  <si>
    <t>МУП "Сургутские районные электрические сети" МО Сургутский район</t>
  </si>
  <si>
    <t>8617017320</t>
  </si>
  <si>
    <t>861701001</t>
  </si>
  <si>
    <t>Локосово</t>
  </si>
  <si>
    <t>71826416</t>
  </si>
  <si>
    <t>Лямина</t>
  </si>
  <si>
    <t>71826420</t>
  </si>
  <si>
    <t>Лянтор</t>
  </si>
  <si>
    <t>71826105</t>
  </si>
  <si>
    <t>Нижнесортымский</t>
  </si>
  <si>
    <t>71826423</t>
  </si>
  <si>
    <t>Русскинская</t>
  </si>
  <si>
    <t>71826430</t>
  </si>
  <si>
    <t>Солнечный</t>
  </si>
  <si>
    <t>71826407</t>
  </si>
  <si>
    <t>26423513</t>
  </si>
  <si>
    <t>ОАО "Сургутнефтегаз"</t>
  </si>
  <si>
    <t>8602060555</t>
  </si>
  <si>
    <t>26576132</t>
  </si>
  <si>
    <t>ООО "Газпром переработка"</t>
  </si>
  <si>
    <t>1102054991</t>
  </si>
  <si>
    <t>860201001</t>
  </si>
  <si>
    <t>Сытомино</t>
  </si>
  <si>
    <t>71826436</t>
  </si>
  <si>
    <t>Тундрино</t>
  </si>
  <si>
    <t>71826444</t>
  </si>
  <si>
    <t>Угут</t>
  </si>
  <si>
    <t>71826448</t>
  </si>
  <si>
    <t>Ульт-Ягун</t>
  </si>
  <si>
    <t>71826450</t>
  </si>
  <si>
    <t>Федоровский</t>
  </si>
  <si>
    <t>71826165</t>
  </si>
  <si>
    <t>Ханты-Мансийский муниципальный район</t>
  </si>
  <si>
    <t>71829000</t>
  </si>
  <si>
    <t>Выкатной</t>
  </si>
  <si>
    <t>71829435</t>
  </si>
  <si>
    <t>Горноправдинск</t>
  </si>
  <si>
    <t>71829406</t>
  </si>
  <si>
    <t>Красноленинский</t>
  </si>
  <si>
    <t>71829443</t>
  </si>
  <si>
    <t>Кышик</t>
  </si>
  <si>
    <t>71829417</t>
  </si>
  <si>
    <t>Луговской</t>
  </si>
  <si>
    <t>71829416</t>
  </si>
  <si>
    <t>Нялинское</t>
  </si>
  <si>
    <t>71829424</t>
  </si>
  <si>
    <t>Селиярово</t>
  </si>
  <si>
    <t>71829428</t>
  </si>
  <si>
    <t>Сибирский</t>
  </si>
  <si>
    <t>71829432</t>
  </si>
  <si>
    <t>Согом</t>
  </si>
  <si>
    <t>71829434</t>
  </si>
  <si>
    <t>Цингалы</t>
  </si>
  <si>
    <t>71829448</t>
  </si>
  <si>
    <t>Шапша</t>
  </si>
  <si>
    <t>71829412</t>
  </si>
  <si>
    <t>поселок Кедровый</t>
  </si>
  <si>
    <t>71829407</t>
  </si>
  <si>
    <t>город Мегион</t>
  </si>
  <si>
    <t>71873000</t>
  </si>
  <si>
    <t>26320065</t>
  </si>
  <si>
    <t>ООО "Мегионэнергонефть"</t>
  </si>
  <si>
    <t>8605016890</t>
  </si>
  <si>
    <t>город Нефтеюганск</t>
  </si>
  <si>
    <t>71874000</t>
  </si>
  <si>
    <t>26320051</t>
  </si>
  <si>
    <t>ООО "Сибтрансэлектро"</t>
  </si>
  <si>
    <t>8604010454</t>
  </si>
  <si>
    <t>860401001</t>
  </si>
  <si>
    <t>город Нижневартовск</t>
  </si>
  <si>
    <t>71875000</t>
  </si>
  <si>
    <t>26320074</t>
  </si>
  <si>
    <t>АО "Городские электрические сети" г.Нижневартовск</t>
  </si>
  <si>
    <t>8603004190</t>
  </si>
  <si>
    <t>860301001</t>
  </si>
  <si>
    <t>26535108</t>
  </si>
  <si>
    <t>АО "Нижневартовское нефтегазодобывающее предприятие"</t>
  </si>
  <si>
    <t>8603089941</t>
  </si>
  <si>
    <t>26535139</t>
  </si>
  <si>
    <t>ООО "Луч-Электро"</t>
  </si>
  <si>
    <t>8603097124</t>
  </si>
  <si>
    <t>28147378</t>
  </si>
  <si>
    <t>ООО "МагнитЭнерго"</t>
  </si>
  <si>
    <t>7715902899</t>
  </si>
  <si>
    <t>231001001</t>
  </si>
  <si>
    <t>26319012</t>
  </si>
  <si>
    <t>ООО "Нижневартовская энергосбытовая компания"</t>
  </si>
  <si>
    <t>8603109926</t>
  </si>
  <si>
    <t>город Нягань</t>
  </si>
  <si>
    <t>71879000</t>
  </si>
  <si>
    <t>28496726</t>
  </si>
  <si>
    <t>ОАО "РН-НЯГАНЬНЕФТЕГАЗ"</t>
  </si>
  <si>
    <t>8610010727</t>
  </si>
  <si>
    <t>861001001</t>
  </si>
  <si>
    <t>26867636</t>
  </si>
  <si>
    <t>ОАО "Фортум" (Няганская ГРЭС)</t>
  </si>
  <si>
    <t>7203162698</t>
  </si>
  <si>
    <t>861002001</t>
  </si>
  <si>
    <t>город Покачи</t>
  </si>
  <si>
    <t>71884000</t>
  </si>
  <si>
    <t>26320041</t>
  </si>
  <si>
    <t>ОАО "ЮТЭК-Покачи"</t>
  </si>
  <si>
    <t>8621005479</t>
  </si>
  <si>
    <t>862101001</t>
  </si>
  <si>
    <t>город Пыть-Ях</t>
  </si>
  <si>
    <t>71885000</t>
  </si>
  <si>
    <t>город Радужный</t>
  </si>
  <si>
    <t>71877000</t>
  </si>
  <si>
    <t>26320052</t>
  </si>
  <si>
    <t>ОАО "Варьеганэнергонефть"</t>
  </si>
  <si>
    <t>8609003059</t>
  </si>
  <si>
    <t>860901001</t>
  </si>
  <si>
    <t>26320060</t>
  </si>
  <si>
    <t>ОАО "Радужнинские городские электрические сети"</t>
  </si>
  <si>
    <t>8609004670</t>
  </si>
  <si>
    <t>город Сургут</t>
  </si>
  <si>
    <t>71876000</t>
  </si>
  <si>
    <t>26522777</t>
  </si>
  <si>
    <t>АО "Тюменская энергосбытовая компания"</t>
  </si>
  <si>
    <t>8602067215</t>
  </si>
  <si>
    <t>26522781</t>
  </si>
  <si>
    <t>АО "Тюменьэнерго"</t>
  </si>
  <si>
    <t>8602060185</t>
  </si>
  <si>
    <t>997450001</t>
  </si>
  <si>
    <t>26500047</t>
  </si>
  <si>
    <t>АО "Энергосбытовая компания "Восток"</t>
  </si>
  <si>
    <t>7705424509</t>
  </si>
  <si>
    <t>770401001</t>
  </si>
  <si>
    <t>26361211</t>
  </si>
  <si>
    <t>ОАО "Аэропорт Сургут"</t>
  </si>
  <si>
    <t>8602060523</t>
  </si>
  <si>
    <t>26522785</t>
  </si>
  <si>
    <t>ОАО "Элек"</t>
  </si>
  <si>
    <t>8602066853</t>
  </si>
  <si>
    <t>26576140</t>
  </si>
  <si>
    <t>ООО "Газпром трансгаз Сургут"</t>
  </si>
  <si>
    <t>8617002073</t>
  </si>
  <si>
    <t>997250001</t>
  </si>
  <si>
    <t>26522789</t>
  </si>
  <si>
    <t>ООО "Северремприбор"</t>
  </si>
  <si>
    <t>8602248187</t>
  </si>
  <si>
    <t>26522796</t>
  </si>
  <si>
    <t>ООО "Сургутские городские электрические сети"</t>
  </si>
  <si>
    <t>8602015464</t>
  </si>
  <si>
    <t>27296398</t>
  </si>
  <si>
    <t>ПАО "Юнипро"</t>
  </si>
  <si>
    <t>8602067092</t>
  </si>
  <si>
    <t>26519983</t>
  </si>
  <si>
    <t>Филиал ПАО "ОГК-2"- Сургутская ГРЭС-1</t>
  </si>
  <si>
    <t>2607018122</t>
  </si>
  <si>
    <t>860202001</t>
  </si>
  <si>
    <t>26423553</t>
  </si>
  <si>
    <t>филиал "Сургутская ГРЭС-2" ПАО "Юнипро"</t>
  </si>
  <si>
    <t>город Ханты-Мансийск</t>
  </si>
  <si>
    <t>71871000</t>
  </si>
  <si>
    <t>26319098</t>
  </si>
  <si>
    <t>МП "ГЭС" г. Ханты-Мансийск"</t>
  </si>
  <si>
    <t>8601005865</t>
  </si>
  <si>
    <t>26460985</t>
  </si>
  <si>
    <t>ОАО "ЮТЭК-Региональные сети"</t>
  </si>
  <si>
    <t>8601033125</t>
  </si>
  <si>
    <t>26650067</t>
  </si>
  <si>
    <t>ООО "Газпром трансгаз Югорск"</t>
  </si>
  <si>
    <t>8622000931</t>
  </si>
  <si>
    <t>ЭСО</t>
  </si>
  <si>
    <t>28053196</t>
  </si>
  <si>
    <t>ООО "Газпром энерго"</t>
  </si>
  <si>
    <t>7736186950</t>
  </si>
  <si>
    <t>773601001</t>
  </si>
  <si>
    <t>город Югорск</t>
  </si>
  <si>
    <t>71887000</t>
  </si>
  <si>
    <t>Дата последнего обновления реестра организаций: 28.02.2017 17:48:54</t>
  </si>
  <si>
    <t>городское поселение, в состав которого входит поселок</t>
  </si>
  <si>
    <t>муниципальный район</t>
  </si>
  <si>
    <t>сельское поселение</t>
  </si>
  <si>
    <t>Каркатеевы</t>
  </si>
  <si>
    <t>71818401</t>
  </si>
  <si>
    <t>Куть-Ях</t>
  </si>
  <si>
    <t>71818402</t>
  </si>
  <si>
    <t>Лемпино</t>
  </si>
  <si>
    <t>71818403</t>
  </si>
  <si>
    <t>Салым</t>
  </si>
  <si>
    <t>71818405</t>
  </si>
  <si>
    <t>Сентябрьский</t>
  </si>
  <si>
    <t>71818406</t>
  </si>
  <si>
    <t>Сингапай</t>
  </si>
  <si>
    <t>71818410</t>
  </si>
  <si>
    <t>Усть-Юган</t>
  </si>
  <si>
    <t>71818407</t>
  </si>
  <si>
    <t>Советский муниципальный район</t>
  </si>
  <si>
    <t>71824000</t>
  </si>
  <si>
    <t>Агириш</t>
  </si>
  <si>
    <t>71824152</t>
  </si>
  <si>
    <t>Алябьевский</t>
  </si>
  <si>
    <t>71824402</t>
  </si>
  <si>
    <t>Зеленоборск</t>
  </si>
  <si>
    <t>71824153</t>
  </si>
  <si>
    <t>Коммунистический</t>
  </si>
  <si>
    <t>71824155</t>
  </si>
  <si>
    <t>Малиновский</t>
  </si>
  <si>
    <t>71824158</t>
  </si>
  <si>
    <t>Пионерский</t>
  </si>
  <si>
    <t>71824157</t>
  </si>
  <si>
    <t>Советский</t>
  </si>
  <si>
    <t>71824104</t>
  </si>
  <si>
    <t>городское поселение, в состав которого входит город</t>
  </si>
  <si>
    <t>Таежный</t>
  </si>
  <si>
    <t>71824159</t>
  </si>
  <si>
    <t>город Когалым</t>
  </si>
  <si>
    <t>71883000</t>
  </si>
  <si>
    <t>городской округ</t>
  </si>
  <si>
    <t>город Лангепас</t>
  </si>
  <si>
    <t>71872000</t>
  </si>
  <si>
    <t>город Урай</t>
  </si>
  <si>
    <t>71878000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</si>
  <si>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</si>
  <si>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</si>
  <si>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</si>
  <si>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</si>
  <si>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</si>
  <si>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</si>
  <si>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</si>
  <si>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</si>
  <si>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</si>
  <si>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</si>
  <si>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</si>
  <si>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</si>
  <si>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</si>
  <si>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</si>
  <si>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</si>
  <si>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</si>
  <si>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</si>
  <si>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</si>
  <si>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</si>
  <si>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</si>
  <si>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</si>
  <si>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</si>
  <si>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МО_ТИП</t>
  </si>
  <si>
    <t>Дата последнего обновления реестра МР/МО:_x000D_28.02.2017 17:48:54</t>
  </si>
  <si>
    <t>628012 Тюменская область, город Ханты-Мансийск, ул Дзержинского 21</t>
  </si>
  <si>
    <t>8 3467 331568</t>
  </si>
  <si>
    <t>8 3467 333425</t>
  </si>
  <si>
    <t>Чепурнова Маргарита Сергеевна</t>
  </si>
  <si>
    <t>начальник отдела сбыта</t>
  </si>
  <si>
    <t>8 3467 321216</t>
  </si>
  <si>
    <t>chepurnovams@hm-ges.ru</t>
  </si>
  <si>
    <t>01.03.2017 08:40:40</t>
  </si>
  <si>
    <t>01.03.2017 08:42:43</t>
  </si>
  <si>
    <t>Windows (32-bit) NT 5.01</t>
  </si>
  <si>
    <t>01.03.2017 09:08:09</t>
  </si>
  <si>
    <t>22.03.2017 10:06:42</t>
  </si>
  <si>
    <t>24.03.2017 09:16:25</t>
  </si>
  <si>
    <t>19.04.2017 14:46:32</t>
  </si>
  <si>
    <t>19.04.2017 16:35:42</t>
  </si>
  <si>
    <t>25.04.2017 10:22:51</t>
  </si>
  <si>
    <t>17.05.2017 08:20:07</t>
  </si>
  <si>
    <t>19.07.2017 13:49:24</t>
  </si>
  <si>
    <t>Windows (64-bit) NT 6.01</t>
  </si>
  <si>
    <t>20.07.2017 14:16:04</t>
  </si>
  <si>
    <t>20.07.2017 14:17:20</t>
  </si>
  <si>
    <t>20.07.2017 14:17:30</t>
  </si>
  <si>
    <t>21.08.2017 10:25:55</t>
  </si>
  <si>
    <t>21.09.2017 15:47:30</t>
  </si>
  <si>
    <t>Ушаков Владимир Геннадьевич</t>
  </si>
  <si>
    <t>Прокопова Яна Вадимовна</t>
  </si>
  <si>
    <t>22.09.2017 08:24:16</t>
  </si>
  <si>
    <t>23.10.2017 09:43:53</t>
  </si>
  <si>
    <t>23.10.2017 10:38:02</t>
  </si>
  <si>
    <t>20.11.2017 16:56:55</t>
  </si>
  <si>
    <t>18.12.2017 09:52:49</t>
  </si>
  <si>
    <t>Доступно обновление до версии 2.2</t>
  </si>
  <si>
    <t>Описание изменений: Версия 2.2
- скорректированы параметры проверки перед сохранением</t>
  </si>
  <si>
    <t>Размер файла обновления: 368128 байт</t>
  </si>
  <si>
    <t>Подготовка к обновлению...</t>
  </si>
  <si>
    <t>Сохранение файла резервной копии: M:\для Чепурновой\ОТЧЕТЫ\ЕЕ-передача (я)\46EP.ST_11_2017.BKP..xls</t>
  </si>
  <si>
    <t>Резервная копия создана: M:\для Чепурновой\ОТЧЕТЫ\ЕЕ-передача (я)\46EP.ST_11_2017.BKP..xls</t>
  </si>
  <si>
    <t>Создание книги для установки обновлений...</t>
  </si>
  <si>
    <t>Файл обновления загружен: M:\для Чепурновой\ОТЧЕТЫ\ЕЕ-передача (я)\UPDATE.46EP.ST.TO.2.2.62.xls</t>
  </si>
  <si>
    <t>Обновление завершилось удачно! Шаблон 46EP.ST_11_2017.xls сохранен под именем '46EP.ST_11_2017(v2.2).xls'</t>
  </si>
  <si>
    <t>18.12.2017 09:55:22</t>
  </si>
  <si>
    <t>20.12.2017 10:45:23</t>
  </si>
  <si>
    <t>22.01.2018 09:10:12</t>
  </si>
  <si>
    <t>Доступно обновление до версии 2.3</t>
  </si>
  <si>
    <t>Описание изменений: Версия 2.2
- скорректированы параметры проверки перед сохранением
Версия 2.3
- скорректированы контакты ответственных</t>
  </si>
  <si>
    <t>Обновление отменено пользователем</t>
  </si>
  <si>
    <t>Предупреждение</t>
  </si>
  <si>
    <t>22.01.2018 14:19:58</t>
  </si>
  <si>
    <t>23.01.2018 11:02:41</t>
  </si>
  <si>
    <t>15.0</t>
  </si>
  <si>
    <t>Сохранение файла резервной копии: Y:\ЕИАС\46EP.ST_12_2017 нов.BKP..xls</t>
  </si>
  <si>
    <t>Резервная копия создана: Y:\ЕИАС\46EP.ST_12_2017 нов.BKP..xls</t>
  </si>
  <si>
    <t>Файл обновления загружен: Y:\ЕИАС\UPDATE.46EP.ST.TO.2.3.83.xls</t>
  </si>
  <si>
    <t>Максим Николаевич Пальянов</t>
  </si>
  <si>
    <t>palyanovmn@fas.gov.ru</t>
  </si>
  <si>
    <t>Игорь Владиславович Бедрин</t>
  </si>
  <si>
    <t>bedrin@fas.gov.ru</t>
  </si>
  <si>
    <t>Обновление завершилось удачно! Шаблон 46EP.ST_12_2017.xls сохранен под именем '46EP.ST_12_2017(v2.3).xls'</t>
  </si>
  <si>
    <t>12.02.2018 11:05:58</t>
  </si>
  <si>
    <t>12.02.2018 14:27:42</t>
  </si>
  <si>
    <t>12.02.2018 14:58:59</t>
  </si>
  <si>
    <t>02.03.2018 08:44:48</t>
  </si>
  <si>
    <t>Windows (32-bit) NT 6.02</t>
  </si>
  <si>
    <t>1. Обновление средств учета потребителей электроэнергии с заменой на приборы более высокого класса точности, в том числе исключения из расчетов приборов класса точности 2,5 %.</t>
  </si>
  <si>
    <t>2. Вынос приборов учета потребителей на границу балансовой принадлежности.</t>
  </si>
  <si>
    <t>3. Полное закрытие доступа от незаконного вмешательства в средства учета сторонних лиц и потребителей.</t>
  </si>
  <si>
    <t>4. Установка общедомовых приборов учета на многоквартирные дома.</t>
  </si>
  <si>
    <t>7. Проверка средств учета потребителей электроэнергии.</t>
  </si>
  <si>
    <t>8. Выявление хищений электроэнергии.</t>
  </si>
  <si>
    <t>9. Снятие показаний приборов учета у потребителей электроэнергии.</t>
  </si>
  <si>
    <t>Мероприятия по снижению потерь электроэнергии в электрических сетях МП «ХМГЭС».</t>
  </si>
  <si>
    <t>6. Подбор трансформаторов тока согласно потребляемой мощьности с заменой на приборы более высокого класса точности</t>
  </si>
  <si>
    <t>10. Приведение мощностей силовых трансформаторов в соответствии с существующей нагрузкой.</t>
  </si>
  <si>
    <t>11. Равномерное распределение нагрузок по фазам в линиях напряжением 0,4 кВ.</t>
  </si>
  <si>
    <t>12. Увеличение сечения проводов, строительство новых ТП, линий электропередач.</t>
  </si>
  <si>
    <t xml:space="preserve">5. Развитие и сопровождение автоматизированной системы учета электроэнергии (АСКУЭ). Дистанционное снятие показаний с приборов учета.                                                             </t>
  </si>
  <si>
    <t>13. Обучение и повышение квалификации персонала</t>
  </si>
  <si>
    <t xml:space="preserve">ВСЯ  СТОИМОСТЬ </t>
  </si>
  <si>
    <t>кВт.ч</t>
  </si>
  <si>
    <t xml:space="preserve">     ВН</t>
  </si>
  <si>
    <t xml:space="preserve">     СН</t>
  </si>
  <si>
    <t xml:space="preserve">       НН</t>
  </si>
  <si>
    <t xml:space="preserve">Объем </t>
  </si>
  <si>
    <t>%</t>
  </si>
  <si>
    <t>http://xn----ftbzwq5c.xn--p1ai/images/docs_user/docs_open_info/04_activity/activity.png</t>
  </si>
  <si>
    <t>Информация о перечне зон деятельности с детализацией по населенным пунктам и районам городов</t>
  </si>
  <si>
    <t>МП "ХМГЭС"</t>
  </si>
  <si>
    <t>Общая величина оплачиваемых потерь за 2017 год (факт)</t>
  </si>
  <si>
    <t>руб.</t>
  </si>
  <si>
    <t>ФАКТ, ИТОГО:</t>
  </si>
  <si>
    <t>Уровень потерь</t>
  </si>
  <si>
    <t>Факт</t>
  </si>
  <si>
    <t>План</t>
  </si>
  <si>
    <t>Наименование</t>
  </si>
  <si>
    <t>Титульный!G16</t>
  </si>
  <si>
    <t>Необходимо указать значение!</t>
  </si>
  <si>
    <t>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</si>
</sst>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2" formatCode="&quot;$&quot;#,##0_);[Red]\(&quot;$&quot;#,##0\)"/>
    <numFmt numFmtId="173" formatCode="_-* #,##0.00[$€-1]_-;\-* #,##0.00[$€-1]_-;_-* &quot;-&quot;??[$€-1]_-"/>
    <numFmt numFmtId="174" formatCode="#,##0.0000"/>
    <numFmt numFmtId="176" formatCode="#,##0.0"/>
    <numFmt numFmtId="177" formatCode="#,##0.000"/>
    <numFmt numFmtId="178" formatCode="_-* #,##0.00_ _-;\-* #,##0.00_ _-;_-* &quot;-&quot;??_ _-;_-@_-"/>
    <numFmt numFmtId="183" formatCode="#,##0.00_р_."/>
  </numFmts>
  <fonts count="75">
    <font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8"/>
      <name val="Verdan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color indexed="62"/>
      <name val="Tahoma"/>
      <family val="2"/>
      <charset val="204"/>
    </font>
    <font>
      <sz val="10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0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u/>
      <sz val="9"/>
      <color indexed="63"/>
      <name val="Tahoma"/>
      <family val="2"/>
      <charset val="204"/>
    </font>
    <font>
      <sz val="11"/>
      <color indexed="63"/>
      <name val="Tahoma"/>
      <family val="2"/>
      <charset val="204"/>
    </font>
    <font>
      <u/>
      <sz val="20"/>
      <color indexed="63"/>
      <name val="Tahoma"/>
      <family val="2"/>
      <charset val="204"/>
    </font>
    <font>
      <sz val="10"/>
      <color indexed="63"/>
      <name val="Tahoma"/>
      <family val="2"/>
      <charset val="204"/>
    </font>
    <font>
      <b/>
      <sz val="10"/>
      <color indexed="63"/>
      <name val="Tahoma"/>
      <family val="2"/>
      <charset val="204"/>
    </font>
    <font>
      <sz val="11"/>
      <color indexed="63"/>
      <name val="Wingdings 2"/>
      <family val="1"/>
      <charset val="2"/>
    </font>
    <font>
      <sz val="9"/>
      <color indexed="9"/>
      <name val="Tahoma"/>
      <family val="2"/>
      <charset val="204"/>
    </font>
    <font>
      <b/>
      <u/>
      <sz val="9"/>
      <color indexed="63"/>
      <name val="Tahoma"/>
      <family val="2"/>
      <charset val="204"/>
    </font>
    <font>
      <sz val="11"/>
      <color indexed="63"/>
      <name val="Marlett"/>
      <charset val="2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23"/>
      <name val="Tahoma"/>
      <family val="2"/>
      <charset val="204"/>
    </font>
    <font>
      <sz val="26"/>
      <name val="Tahoma"/>
      <family val="2"/>
      <charset val="204"/>
    </font>
    <font>
      <u/>
      <sz val="26"/>
      <color indexed="12"/>
      <name val="Tahoma"/>
      <family val="2"/>
      <charset val="204"/>
    </font>
    <font>
      <u/>
      <sz val="22"/>
      <color indexed="12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color indexed="63"/>
      <name val="Tahoma"/>
      <family val="2"/>
      <charset val="204"/>
    </font>
    <font>
      <sz val="9"/>
      <color indexed="1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5"/>
      </top>
      <bottom/>
      <diagonal/>
    </border>
    <border>
      <left/>
      <right/>
      <top/>
      <bottom style="dotted">
        <color indexed="5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horizontal="left" vertical="center"/>
    </xf>
    <xf numFmtId="0" fontId="9" fillId="0" borderId="0"/>
    <xf numFmtId="173" fontId="9" fillId="0" borderId="0"/>
    <xf numFmtId="0" fontId="11" fillId="0" borderId="0"/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0" fontId="19" fillId="0" borderId="1" applyNumberFormat="0" applyAlignment="0">
      <protection locked="0"/>
    </xf>
    <xf numFmtId="172" fontId="12" fillId="0" borderId="0" applyFont="0" applyFill="0" applyBorder="0" applyAlignment="0" applyProtection="0"/>
    <xf numFmtId="176" fontId="1" fillId="2" borderId="0">
      <protection locked="0"/>
    </xf>
    <xf numFmtId="0" fontId="13" fillId="0" borderId="0" applyFill="0" applyBorder="0" applyProtection="0">
      <alignment vertical="center"/>
    </xf>
    <xf numFmtId="177" fontId="1" fillId="2" borderId="0">
      <protection locked="0"/>
    </xf>
    <xf numFmtId="174" fontId="1" fillId="2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9" fillId="3" borderId="1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23" fillId="4" borderId="2" applyNumberFormat="0">
      <alignment horizontal="center" vertical="center"/>
    </xf>
    <xf numFmtId="0" fontId="6" fillId="5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8" fillId="0" borderId="0" applyBorder="0">
      <alignment horizontal="center" vertical="center" wrapText="1"/>
    </xf>
    <xf numFmtId="0" fontId="2" fillId="0" borderId="3" applyBorder="0">
      <alignment horizontal="center" vertical="center" wrapText="1"/>
    </xf>
    <xf numFmtId="49" fontId="1" fillId="0" borderId="0" applyBorder="0">
      <alignment vertical="top"/>
    </xf>
    <xf numFmtId="0" fontId="58" fillId="0" borderId="0"/>
    <xf numFmtId="0" fontId="58" fillId="0" borderId="0"/>
    <xf numFmtId="0" fontId="1" fillId="0" borderId="0">
      <alignment horizontal="left" vertical="center"/>
    </xf>
    <xf numFmtId="0" fontId="21" fillId="6" borderId="0" applyNumberFormat="0" applyBorder="0" applyAlignment="0">
      <alignment horizontal="left" vertical="center"/>
    </xf>
    <xf numFmtId="49" fontId="1" fillId="6" borderId="0" applyBorder="0">
      <alignment vertical="top"/>
    </xf>
    <xf numFmtId="49" fontId="1" fillId="0" borderId="0" applyBorder="0">
      <alignment vertical="top"/>
    </xf>
    <xf numFmtId="0" fontId="10" fillId="0" borderId="0"/>
    <xf numFmtId="49" fontId="1" fillId="0" borderId="0" applyBorder="0">
      <alignment vertical="top"/>
    </xf>
    <xf numFmtId="0" fontId="10" fillId="0" borderId="0"/>
    <xf numFmtId="0" fontId="1" fillId="0" borderId="0">
      <alignment horizontal="left"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9" fontId="1" fillId="0" borderId="0" applyBorder="0">
      <alignment vertical="top"/>
    </xf>
    <xf numFmtId="0" fontId="20" fillId="0" borderId="0"/>
    <xf numFmtId="0" fontId="8" fillId="0" borderId="0"/>
    <xf numFmtId="178" fontId="10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8" applyNumberFormat="0" applyFill="0" applyAlignment="0" applyProtection="0"/>
    <xf numFmtId="0" fontId="62" fillId="0" borderId="29" applyNumberFormat="0" applyFill="0" applyAlignment="0" applyProtection="0"/>
    <xf numFmtId="0" fontId="63" fillId="0" borderId="30" applyNumberFormat="0" applyFill="0" applyAlignment="0" applyProtection="0"/>
    <xf numFmtId="0" fontId="63" fillId="0" borderId="0" applyNumberFormat="0" applyFill="0" applyBorder="0" applyAlignment="0" applyProtection="0"/>
    <xf numFmtId="0" fontId="64" fillId="17" borderId="0" applyNumberFormat="0" applyBorder="0" applyAlignment="0" applyProtection="0"/>
    <xf numFmtId="0" fontId="65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20" borderId="31" applyNumberFormat="0" applyAlignment="0" applyProtection="0"/>
    <xf numFmtId="0" fontId="68" fillId="20" borderId="32" applyNumberFormat="0" applyAlignment="0" applyProtection="0"/>
    <xf numFmtId="0" fontId="69" fillId="0" borderId="33" applyNumberFormat="0" applyFill="0" applyAlignment="0" applyProtection="0"/>
    <xf numFmtId="0" fontId="70" fillId="21" borderId="34" applyNumberFormat="0" applyAlignment="0" applyProtection="0"/>
    <xf numFmtId="0" fontId="71" fillId="0" borderId="0" applyNumberFormat="0" applyFill="0" applyBorder="0" applyAlignment="0" applyProtection="0"/>
    <xf numFmtId="0" fontId="1" fillId="22" borderId="35" applyNumberFormat="0" applyFont="0" applyAlignment="0" applyProtection="0"/>
    <xf numFmtId="0" fontId="72" fillId="0" borderId="0" applyNumberFormat="0" applyFill="0" applyBorder="0" applyAlignment="0" applyProtection="0"/>
    <xf numFmtId="0" fontId="73" fillId="0" borderId="36" applyNumberFormat="0" applyFill="0" applyAlignment="0" applyProtection="0"/>
    <xf numFmtId="0" fontId="74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74" fillId="34" borderId="0" applyNumberFormat="0" applyBorder="0" applyAlignment="0" applyProtection="0"/>
    <xf numFmtId="0" fontId="74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0" fontId="74" fillId="38" borderId="0" applyNumberFormat="0" applyBorder="0" applyAlignment="0" applyProtection="0"/>
    <xf numFmtId="0" fontId="74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74" fillId="42" borderId="0" applyNumberFormat="0" applyBorder="0" applyAlignment="0" applyProtection="0"/>
    <xf numFmtId="0" fontId="74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74" fillId="46" borderId="0" applyNumberFormat="0" applyBorder="0" applyAlignment="0" applyProtection="0"/>
  </cellStyleXfs>
  <cellXfs count="273">
    <xf numFmtId="0" fontId="0" fillId="0" borderId="0" xfId="0">
      <alignment horizontal="left" vertical="center"/>
    </xf>
    <xf numFmtId="0" fontId="0" fillId="7" borderId="4" xfId="0" applyFill="1" applyBorder="1" applyAlignment="1" applyProtection="1">
      <alignment horizontal="center" vertical="center"/>
    </xf>
    <xf numFmtId="49" fontId="0" fillId="0" borderId="0" xfId="0" applyNumberFormat="1">
      <alignment horizontal="left" vertical="center"/>
    </xf>
    <xf numFmtId="0" fontId="58" fillId="8" borderId="0" xfId="38" applyFill="1" applyProtection="1"/>
    <xf numFmtId="0" fontId="58" fillId="0" borderId="0" xfId="38"/>
    <xf numFmtId="0" fontId="58" fillId="0" borderId="0" xfId="39" applyProtection="1"/>
    <xf numFmtId="49" fontId="1" fillId="0" borderId="0" xfId="37">
      <alignment vertical="top"/>
    </xf>
    <xf numFmtId="0" fontId="30" fillId="0" borderId="0" xfId="0" applyFont="1" applyAlignment="1"/>
    <xf numFmtId="0" fontId="0" fillId="0" borderId="0" xfId="0" applyAlignment="1"/>
    <xf numFmtId="49" fontId="1" fillId="0" borderId="0" xfId="48" applyNumberFormat="1" applyFont="1" applyAlignment="1" applyProtection="1">
      <alignment vertical="center"/>
    </xf>
    <xf numFmtId="0" fontId="31" fillId="0" borderId="0" xfId="0" applyFont="1" applyAlignment="1">
      <alignment horizontal="justify"/>
    </xf>
    <xf numFmtId="0" fontId="32" fillId="0" borderId="0" xfId="0" applyFont="1" applyAlignment="1">
      <alignment horizontal="justify"/>
    </xf>
    <xf numFmtId="0" fontId="2" fillId="7" borderId="4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30" fillId="0" borderId="0" xfId="38" applyFont="1" applyAlignment="1">
      <alignment vertical="center"/>
    </xf>
    <xf numFmtId="0" fontId="33" fillId="0" borderId="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right" vertical="center" wrapText="1" inden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left" vertical="center" wrapText="1" indent="1"/>
    </xf>
    <xf numFmtId="0" fontId="33" fillId="0" borderId="0" xfId="0" applyFont="1" applyAlignment="1" applyProtection="1">
      <alignment vertical="center" wrapText="1"/>
    </xf>
    <xf numFmtId="0" fontId="33" fillId="0" borderId="0" xfId="0" applyFont="1" applyBorder="1" applyAlignment="1" applyProtection="1">
      <alignment horizontal="left" vertical="center" wrapText="1"/>
    </xf>
    <xf numFmtId="0" fontId="35" fillId="0" borderId="0" xfId="0" applyFont="1" applyAlignment="1" applyProtection="1">
      <alignment vertical="center" wrapText="1"/>
    </xf>
    <xf numFmtId="0" fontId="33" fillId="0" borderId="0" xfId="0" applyFont="1" applyAlignment="1" applyProtection="1">
      <alignment horizontal="left" vertical="center" wrapText="1"/>
    </xf>
    <xf numFmtId="0" fontId="33" fillId="0" borderId="0" xfId="0" applyFont="1" applyAlignment="1" applyProtection="1">
      <alignment horizontal="right" vertical="center" wrapText="1" indent="1"/>
    </xf>
    <xf numFmtId="0" fontId="33" fillId="0" borderId="0" xfId="0" applyFont="1" applyAlignment="1" applyProtection="1">
      <alignment horizontal="left" vertical="center" wrapText="1" indent="1"/>
    </xf>
    <xf numFmtId="49" fontId="1" fillId="0" borderId="0" xfId="48" applyNumberFormat="1" applyFont="1" applyFill="1" applyAlignment="1" applyProtection="1">
      <alignment vertical="center"/>
    </xf>
    <xf numFmtId="0" fontId="33" fillId="0" borderId="0" xfId="51" applyFont="1" applyFill="1" applyBorder="1" applyAlignment="1" applyProtection="1">
      <alignment vertical="center"/>
    </xf>
    <xf numFmtId="0" fontId="36" fillId="0" borderId="0" xfId="51" applyFont="1" applyBorder="1" applyAlignment="1" applyProtection="1">
      <alignment horizontal="center" vertical="center" wrapText="1"/>
    </xf>
    <xf numFmtId="0" fontId="33" fillId="0" borderId="0" xfId="51" applyFont="1" applyAlignment="1" applyProtection="1">
      <alignment vertical="center"/>
    </xf>
    <xf numFmtId="0" fontId="34" fillId="0" borderId="0" xfId="51" applyFont="1" applyAlignment="1" applyProtection="1">
      <alignment horizontal="center" vertical="center"/>
    </xf>
    <xf numFmtId="0" fontId="33" fillId="0" borderId="0" xfId="44" applyFont="1"/>
    <xf numFmtId="0" fontId="33" fillId="0" borderId="5" xfId="0" applyFont="1" applyBorder="1" applyAlignment="1" applyProtection="1">
      <alignment horizontal="right" vertical="center" wrapText="1" indent="1"/>
    </xf>
    <xf numFmtId="0" fontId="33" fillId="0" borderId="5" xfId="0" applyFont="1" applyBorder="1" applyAlignment="1" applyProtection="1">
      <alignment horizontal="center" vertical="center" wrapText="1"/>
    </xf>
    <xf numFmtId="0" fontId="33" fillId="0" borderId="5" xfId="0" applyFont="1" applyBorder="1" applyAlignment="1" applyProtection="1">
      <alignment horizontal="left" vertical="center" wrapText="1" indent="1"/>
    </xf>
    <xf numFmtId="0" fontId="37" fillId="0" borderId="0" xfId="31" applyNumberFormat="1" applyFont="1" applyFill="1" applyAlignment="1" applyProtection="1">
      <alignment wrapText="1"/>
    </xf>
    <xf numFmtId="49" fontId="38" fillId="0" borderId="0" xfId="42" applyFont="1" applyFill="1" applyAlignment="1" applyProtection="1">
      <alignment wrapText="1"/>
    </xf>
    <xf numFmtId="49" fontId="38" fillId="0" borderId="0" xfId="42" applyFont="1" applyFill="1" applyAlignment="1" applyProtection="1">
      <alignment vertical="center" wrapText="1"/>
    </xf>
    <xf numFmtId="49" fontId="39" fillId="0" borderId="0" xfId="42" applyFont="1" applyFill="1" applyBorder="1" applyAlignment="1" applyProtection="1">
      <alignment wrapText="1"/>
    </xf>
    <xf numFmtId="0" fontId="40" fillId="0" borderId="0" xfId="42" applyNumberFormat="1" applyFont="1" applyFill="1" applyAlignment="1" applyProtection="1">
      <alignment vertical="top"/>
    </xf>
    <xf numFmtId="49" fontId="33" fillId="0" borderId="0" xfId="42" applyFont="1" applyFill="1" applyAlignment="1" applyProtection="1">
      <alignment vertical="top" wrapText="1"/>
    </xf>
    <xf numFmtId="49" fontId="38" fillId="0" borderId="0" xfId="42" applyFont="1" applyFill="1" applyBorder="1" applyAlignment="1" applyProtection="1">
      <alignment wrapText="1"/>
    </xf>
    <xf numFmtId="49" fontId="40" fillId="9" borderId="0" xfId="42" applyFont="1" applyFill="1" applyBorder="1" applyAlignment="1">
      <alignment wrapText="1"/>
    </xf>
    <xf numFmtId="49" fontId="41" fillId="9" borderId="0" xfId="42" applyFont="1" applyFill="1" applyBorder="1" applyAlignment="1">
      <alignment horizontal="left" vertical="center" wrapText="1"/>
    </xf>
    <xf numFmtId="0" fontId="40" fillId="0" borderId="0" xfId="23" applyFont="1" applyFill="1" applyBorder="1" applyAlignment="1" applyProtection="1">
      <alignment horizontal="right" vertical="top" wrapText="1"/>
    </xf>
    <xf numFmtId="49" fontId="40" fillId="0" borderId="0" xfId="42" applyFont="1" applyFill="1" applyBorder="1" applyAlignment="1" applyProtection="1">
      <alignment vertical="top" wrapText="1"/>
    </xf>
    <xf numFmtId="49" fontId="34" fillId="9" borderId="0" xfId="32" applyNumberFormat="1" applyFont="1" applyFill="1" applyBorder="1" applyAlignment="1" applyProtection="1">
      <alignment wrapText="1"/>
    </xf>
    <xf numFmtId="49" fontId="34" fillId="9" borderId="0" xfId="32" applyNumberFormat="1" applyFont="1" applyFill="1" applyBorder="1" applyAlignment="1" applyProtection="1">
      <alignment horizontal="left" wrapText="1"/>
    </xf>
    <xf numFmtId="49" fontId="40" fillId="9" borderId="0" xfId="42" applyFont="1" applyFill="1" applyBorder="1" applyAlignment="1">
      <alignment horizontal="right" wrapText="1"/>
    </xf>
    <xf numFmtId="0" fontId="33" fillId="10" borderId="6" xfId="44" applyFont="1" applyFill="1" applyBorder="1" applyAlignment="1">
      <alignment horizontal="center" vertical="center"/>
    </xf>
    <xf numFmtId="0" fontId="24" fillId="0" borderId="0" xfId="44" applyFont="1" applyAlignment="1" applyProtection="1">
      <alignment horizontal="center" vertical="center"/>
    </xf>
    <xf numFmtId="0" fontId="1" fillId="0" borderId="0" xfId="44" applyFont="1" applyProtection="1"/>
    <xf numFmtId="0" fontId="24" fillId="9" borderId="0" xfId="44" applyFont="1" applyFill="1" applyBorder="1" applyAlignment="1" applyProtection="1">
      <alignment horizontal="center" vertical="center"/>
    </xf>
    <xf numFmtId="49" fontId="1" fillId="0" borderId="7" xfId="44" applyNumberFormat="1" applyFont="1" applyFill="1" applyBorder="1" applyAlignment="1" applyProtection="1">
      <alignment horizontal="left" vertical="center" wrapText="1"/>
    </xf>
    <xf numFmtId="0" fontId="33" fillId="0" borderId="0" xfId="44" applyFont="1" applyProtection="1"/>
    <xf numFmtId="0" fontId="42" fillId="9" borderId="0" xfId="44" applyFont="1" applyFill="1" applyBorder="1" applyAlignment="1" applyProtection="1">
      <alignment horizontal="center" vertical="center"/>
    </xf>
    <xf numFmtId="0" fontId="33" fillId="9" borderId="0" xfId="44" applyFont="1" applyFill="1" applyBorder="1" applyProtection="1"/>
    <xf numFmtId="0" fontId="33" fillId="9" borderId="6" xfId="49" applyFont="1" applyFill="1" applyBorder="1" applyAlignment="1" applyProtection="1">
      <alignment horizontal="center" vertical="center" wrapText="1"/>
    </xf>
    <xf numFmtId="0" fontId="33" fillId="0" borderId="6" xfId="36" applyFont="1" applyFill="1" applyBorder="1" applyAlignment="1" applyProtection="1">
      <alignment horizontal="center" vertical="center" wrapText="1"/>
    </xf>
    <xf numFmtId="0" fontId="43" fillId="9" borderId="7" xfId="44" applyFont="1" applyFill="1" applyBorder="1" applyAlignment="1" applyProtection="1">
      <alignment horizontal="center" vertical="center"/>
    </xf>
    <xf numFmtId="0" fontId="26" fillId="9" borderId="0" xfId="44" applyFont="1" applyFill="1" applyBorder="1" applyAlignment="1" applyProtection="1">
      <alignment horizontal="center" vertical="center"/>
    </xf>
    <xf numFmtId="0" fontId="1" fillId="11" borderId="8" xfId="49" applyFont="1" applyFill="1" applyBorder="1" applyAlignment="1" applyProtection="1">
      <alignment vertical="center" wrapText="1"/>
    </xf>
    <xf numFmtId="49" fontId="25" fillId="11" borderId="8" xfId="37" applyFont="1" applyFill="1" applyBorder="1" applyAlignment="1" applyProtection="1">
      <alignment horizontal="left" vertical="center"/>
    </xf>
    <xf numFmtId="0" fontId="33" fillId="9" borderId="0" xfId="42" applyNumberFormat="1" applyFont="1" applyFill="1" applyBorder="1" applyAlignment="1">
      <alignment vertical="center" wrapText="1"/>
    </xf>
    <xf numFmtId="0" fontId="34" fillId="0" borderId="0" xfId="51" applyFont="1" applyFill="1" applyBorder="1" applyAlignment="1" applyProtection="1">
      <alignment horizontal="center" vertical="center"/>
    </xf>
    <xf numFmtId="0" fontId="33" fillId="0" borderId="0" xfId="51" applyFont="1" applyBorder="1" applyAlignment="1" applyProtection="1">
      <alignment vertical="center"/>
    </xf>
    <xf numFmtId="0" fontId="33" fillId="0" borderId="0" xfId="51" applyNumberFormat="1" applyFont="1" applyAlignment="1" applyProtection="1">
      <alignment vertical="center"/>
    </xf>
    <xf numFmtId="0" fontId="33" fillId="0" borderId="0" xfId="50" applyFont="1" applyAlignment="1" applyProtection="1">
      <alignment vertical="center"/>
    </xf>
    <xf numFmtId="49" fontId="33" fillId="0" borderId="0" xfId="51" applyNumberFormat="1" applyFont="1" applyAlignment="1" applyProtection="1">
      <alignment vertical="center"/>
    </xf>
    <xf numFmtId="0" fontId="34" fillId="0" borderId="0" xfId="51" applyFont="1" applyBorder="1" applyAlignment="1" applyProtection="1">
      <alignment horizontal="right" vertical="center"/>
    </xf>
    <xf numFmtId="49" fontId="33" fillId="0" borderId="0" xfId="37" applyFont="1" applyAlignment="1" applyProtection="1">
      <alignment vertical="center"/>
    </xf>
    <xf numFmtId="0" fontId="33" fillId="0" borderId="0" xfId="51" applyFont="1" applyFill="1" applyBorder="1" applyAlignment="1" applyProtection="1">
      <alignment horizontal="center" vertical="center" wrapText="1"/>
    </xf>
    <xf numFmtId="0" fontId="44" fillId="0" borderId="0" xfId="56" applyNumberFormat="1" applyFont="1" applyFill="1" applyBorder="1" applyAlignment="1" applyProtection="1">
      <alignment horizontal="left" vertical="center"/>
    </xf>
    <xf numFmtId="0" fontId="33" fillId="0" borderId="0" xfId="37" applyNumberFormat="1" applyFont="1" applyAlignment="1">
      <alignment horizontal="justify" vertical="center"/>
    </xf>
    <xf numFmtId="0" fontId="33" fillId="0" borderId="0" xfId="37" applyNumberFormat="1" applyFont="1" applyAlignment="1">
      <alignment vertical="center"/>
    </xf>
    <xf numFmtId="0" fontId="33" fillId="0" borderId="5" xfId="56" applyFont="1" applyFill="1" applyBorder="1" applyAlignment="1" applyProtection="1">
      <alignment vertical="center"/>
    </xf>
    <xf numFmtId="0" fontId="41" fillId="0" borderId="9" xfId="35" applyFont="1" applyFill="1" applyBorder="1" applyAlignment="1" applyProtection="1">
      <alignment vertical="center"/>
    </xf>
    <xf numFmtId="0" fontId="44" fillId="0" borderId="5" xfId="56" applyFont="1" applyBorder="1" applyAlignment="1">
      <alignment horizontal="left" vertical="center"/>
    </xf>
    <xf numFmtId="49" fontId="1" fillId="0" borderId="0" xfId="37" applyProtection="1">
      <alignment vertical="top"/>
    </xf>
    <xf numFmtId="0" fontId="41" fillId="0" borderId="0" xfId="42" applyNumberFormat="1" applyFont="1" applyFill="1" applyAlignment="1" applyProtection="1">
      <alignment horizontal="left" vertical="center" wrapText="1"/>
    </xf>
    <xf numFmtId="0" fontId="34" fillId="0" borderId="9" xfId="56" applyFont="1" applyFill="1" applyBorder="1" applyAlignment="1" applyProtection="1">
      <alignment vertical="center"/>
    </xf>
    <xf numFmtId="0" fontId="34" fillId="0" borderId="9" xfId="51" applyFont="1" applyFill="1" applyBorder="1" applyAlignment="1" applyProtection="1">
      <alignment horizontal="center" vertical="center"/>
    </xf>
    <xf numFmtId="0" fontId="33" fillId="0" borderId="0" xfId="56" applyFont="1" applyFill="1" applyBorder="1" applyAlignment="1" applyProtection="1">
      <alignment vertical="center"/>
    </xf>
    <xf numFmtId="0" fontId="33" fillId="0" borderId="9" xfId="51" applyFont="1" applyBorder="1" applyAlignment="1" applyProtection="1">
      <alignment vertical="center"/>
    </xf>
    <xf numFmtId="49" fontId="33" fillId="0" borderId="9" xfId="37" applyFont="1" applyBorder="1" applyAlignment="1">
      <alignment horizontal="right" vertical="center"/>
    </xf>
    <xf numFmtId="0" fontId="33" fillId="0" borderId="10" xfId="51" applyFont="1" applyBorder="1" applyAlignment="1" applyProtection="1">
      <alignment vertical="center"/>
    </xf>
    <xf numFmtId="0" fontId="33" fillId="0" borderId="11" xfId="53" applyFont="1" applyBorder="1" applyAlignment="1" applyProtection="1">
      <alignment horizontal="center" vertical="center" wrapText="1"/>
    </xf>
    <xf numFmtId="49" fontId="33" fillId="0" borderId="0" xfId="37" applyFont="1" applyBorder="1" applyAlignment="1" applyProtection="1">
      <alignment vertical="center"/>
    </xf>
    <xf numFmtId="49" fontId="33" fillId="0" borderId="10" xfId="37" applyFont="1" applyBorder="1" applyAlignment="1" applyProtection="1">
      <alignment vertical="center"/>
    </xf>
    <xf numFmtId="49" fontId="33" fillId="0" borderId="11" xfId="37" applyFont="1" applyBorder="1" applyAlignment="1">
      <alignment vertical="center" wrapText="1"/>
    </xf>
    <xf numFmtId="49" fontId="33" fillId="0" borderId="11" xfId="37" applyFont="1" applyBorder="1" applyAlignment="1">
      <alignment horizontal="center" vertical="center" wrapText="1"/>
    </xf>
    <xf numFmtId="0" fontId="33" fillId="0" borderId="10" xfId="51" applyFont="1" applyFill="1" applyBorder="1" applyAlignment="1" applyProtection="1">
      <alignment vertical="center"/>
    </xf>
    <xf numFmtId="0" fontId="33" fillId="0" borderId="9" xfId="51" applyFont="1" applyFill="1" applyBorder="1" applyAlignment="1" applyProtection="1">
      <alignment horizontal="center" vertical="center" wrapText="1"/>
    </xf>
    <xf numFmtId="0" fontId="58" fillId="0" borderId="0" xfId="38" applyBorder="1"/>
    <xf numFmtId="0" fontId="33" fillId="9" borderId="12" xfId="44" applyFont="1" applyFill="1" applyBorder="1" applyAlignment="1" applyProtection="1">
      <alignment horizontal="center" vertical="center"/>
    </xf>
    <xf numFmtId="0" fontId="33" fillId="0" borderId="9" xfId="51" applyFont="1" applyBorder="1" applyAlignment="1" applyProtection="1">
      <alignment horizontal="center" vertical="center" wrapText="1"/>
    </xf>
    <xf numFmtId="0" fontId="40" fillId="0" borderId="0" xfId="46" applyFont="1" applyFill="1" applyAlignment="1" applyProtection="1">
      <alignment vertical="center"/>
    </xf>
    <xf numFmtId="0" fontId="40" fillId="0" borderId="0" xfId="46" applyFont="1" applyFill="1" applyAlignment="1" applyProtection="1">
      <alignment horizontal="left" vertical="center"/>
    </xf>
    <xf numFmtId="0" fontId="40" fillId="0" borderId="0" xfId="46" applyFont="1" applyAlignment="1" applyProtection="1">
      <alignment vertical="center"/>
    </xf>
    <xf numFmtId="0" fontId="40" fillId="0" borderId="0" xfId="46" applyFont="1" applyAlignment="1" applyProtection="1">
      <alignment vertical="center" wrapText="1"/>
    </xf>
    <xf numFmtId="0" fontId="40" fillId="0" borderId="0" xfId="46" applyFont="1" applyAlignment="1" applyProtection="1">
      <alignment horizontal="center" vertical="center" wrapText="1"/>
    </xf>
    <xf numFmtId="0" fontId="40" fillId="0" borderId="0" xfId="46" applyFont="1" applyFill="1" applyAlignment="1" applyProtection="1">
      <alignment vertical="center" wrapText="1"/>
    </xf>
    <xf numFmtId="0" fontId="40" fillId="0" borderId="0" xfId="46" applyNumberFormat="1" applyFont="1" applyFill="1" applyAlignment="1" applyProtection="1">
      <alignment vertical="center"/>
    </xf>
    <xf numFmtId="0" fontId="40" fillId="0" borderId="0" xfId="46" applyFont="1" applyBorder="1" applyAlignment="1" applyProtection="1">
      <alignment vertical="center" wrapText="1"/>
    </xf>
    <xf numFmtId="0" fontId="33" fillId="0" borderId="0" xfId="47" applyFont="1" applyBorder="1" applyAlignment="1" applyProtection="1">
      <alignment horizontal="right" vertical="center"/>
    </xf>
    <xf numFmtId="0" fontId="41" fillId="0" borderId="0" xfId="46" applyFont="1" applyBorder="1" applyAlignment="1" applyProtection="1">
      <alignment vertical="center" wrapText="1"/>
    </xf>
    <xf numFmtId="0" fontId="41" fillId="0" borderId="0" xfId="48" applyFont="1" applyFill="1" applyBorder="1" applyAlignment="1" applyProtection="1">
      <alignment vertical="center" wrapText="1"/>
    </xf>
    <xf numFmtId="0" fontId="40" fillId="0" borderId="0" xfId="48" applyFont="1" applyFill="1" applyBorder="1" applyAlignment="1" applyProtection="1">
      <alignment vertical="center" wrapText="1"/>
    </xf>
    <xf numFmtId="0" fontId="40" fillId="9" borderId="0" xfId="48" applyFont="1" applyFill="1" applyBorder="1" applyAlignment="1" applyProtection="1">
      <alignment vertical="center" wrapText="1"/>
    </xf>
    <xf numFmtId="0" fontId="40" fillId="9" borderId="9" xfId="48" applyFont="1" applyFill="1" applyBorder="1" applyAlignment="1" applyProtection="1">
      <alignment vertical="center" wrapText="1"/>
    </xf>
    <xf numFmtId="0" fontId="41" fillId="9" borderId="0" xfId="48" applyFont="1" applyFill="1" applyBorder="1" applyAlignment="1" applyProtection="1">
      <alignment vertical="center" wrapText="1"/>
    </xf>
    <xf numFmtId="0" fontId="33" fillId="9" borderId="0" xfId="47" applyFont="1" applyFill="1" applyBorder="1" applyAlignment="1" applyProtection="1">
      <alignment horizontal="right" vertical="center" wrapText="1" indent="1"/>
    </xf>
    <xf numFmtId="0" fontId="33" fillId="7" borderId="11" xfId="47" applyFont="1" applyFill="1" applyBorder="1" applyAlignment="1" applyProtection="1">
      <alignment horizontal="center" vertical="center"/>
    </xf>
    <xf numFmtId="0" fontId="41" fillId="9" borderId="10" xfId="48" applyFont="1" applyFill="1" applyBorder="1" applyAlignment="1" applyProtection="1">
      <alignment vertical="center" wrapText="1"/>
    </xf>
    <xf numFmtId="0" fontId="40" fillId="0" borderId="0" xfId="48" applyFont="1" applyFill="1" applyBorder="1" applyAlignment="1" applyProtection="1">
      <alignment vertical="center"/>
    </xf>
    <xf numFmtId="14" fontId="40" fillId="9" borderId="0" xfId="55" applyNumberFormat="1" applyFont="1" applyFill="1" applyBorder="1" applyAlignment="1" applyProtection="1">
      <alignment horizontal="center" vertical="center"/>
    </xf>
    <xf numFmtId="0" fontId="40" fillId="9" borderId="0" xfId="55" applyNumberFormat="1" applyFont="1" applyFill="1" applyBorder="1" applyAlignment="1" applyProtection="1">
      <alignment horizontal="center" vertical="center" wrapText="1"/>
    </xf>
    <xf numFmtId="0" fontId="33" fillId="9" borderId="0" xfId="55" applyNumberFormat="1" applyFont="1" applyFill="1" applyBorder="1" applyAlignment="1" applyProtection="1">
      <alignment horizontal="center" vertical="center" wrapText="1"/>
    </xf>
    <xf numFmtId="0" fontId="40" fillId="9" borderId="9" xfId="55" applyNumberFormat="1" applyFont="1" applyFill="1" applyBorder="1" applyAlignment="1" applyProtection="1">
      <alignment horizontal="center" wrapText="1"/>
    </xf>
    <xf numFmtId="0" fontId="40" fillId="9" borderId="0" xfId="46" applyFont="1" applyFill="1" applyBorder="1" applyAlignment="1" applyProtection="1">
      <alignment horizontal="center" vertical="center" wrapText="1"/>
    </xf>
    <xf numFmtId="49" fontId="40" fillId="0" borderId="0" xfId="54" applyFont="1" applyProtection="1">
      <alignment vertical="top"/>
    </xf>
    <xf numFmtId="0" fontId="33" fillId="12" borderId="11" xfId="47" applyFont="1" applyFill="1" applyBorder="1" applyAlignment="1" applyProtection="1">
      <alignment horizontal="center" vertical="center"/>
      <protection locked="0"/>
    </xf>
    <xf numFmtId="0" fontId="40" fillId="9" borderId="10" xfId="48" applyFont="1" applyFill="1" applyBorder="1" applyAlignment="1" applyProtection="1">
      <alignment horizontal="left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9" borderId="10" xfId="48" applyFont="1" applyFill="1" applyBorder="1" applyAlignment="1" applyProtection="1">
      <alignment horizontal="center" vertical="center" wrapText="1"/>
    </xf>
    <xf numFmtId="49" fontId="40" fillId="9" borderId="0" xfId="55" applyNumberFormat="1" applyFont="1" applyFill="1" applyBorder="1" applyAlignment="1" applyProtection="1">
      <alignment horizontal="center" vertical="center" wrapText="1"/>
    </xf>
    <xf numFmtId="14" fontId="40" fillId="9" borderId="9" xfId="55" applyNumberFormat="1" applyFont="1" applyFill="1" applyBorder="1" applyAlignment="1" applyProtection="1">
      <alignment horizontal="center" vertical="center" wrapText="1"/>
    </xf>
    <xf numFmtId="14" fontId="40" fillId="9" borderId="0" xfId="55" applyNumberFormat="1" applyFont="1" applyFill="1" applyBorder="1" applyAlignment="1" applyProtection="1">
      <alignment horizontal="center" vertical="center" wrapText="1"/>
    </xf>
    <xf numFmtId="0" fontId="40" fillId="0" borderId="0" xfId="46" applyFont="1" applyFill="1" applyBorder="1" applyAlignment="1" applyProtection="1">
      <alignment vertical="center" wrapText="1"/>
    </xf>
    <xf numFmtId="49" fontId="40" fillId="0" borderId="0" xfId="54" applyFont="1" applyAlignment="1" applyProtection="1">
      <alignment horizontal="center" vertical="center"/>
    </xf>
    <xf numFmtId="49" fontId="33" fillId="7" borderId="11" xfId="47" applyNumberFormat="1" applyFont="1" applyFill="1" applyBorder="1" applyAlignment="1" applyProtection="1">
      <alignment horizontal="center" vertical="center" wrapText="1"/>
    </xf>
    <xf numFmtId="14" fontId="40" fillId="9" borderId="10" xfId="55" applyNumberFormat="1" applyFont="1" applyFill="1" applyBorder="1" applyAlignment="1" applyProtection="1">
      <alignment horizontal="center" vertical="center" wrapText="1"/>
    </xf>
    <xf numFmtId="0" fontId="40" fillId="9" borderId="10" xfId="46" applyFont="1" applyFill="1" applyBorder="1" applyAlignment="1" applyProtection="1">
      <alignment horizontal="center" vertical="center" wrapText="1"/>
    </xf>
    <xf numFmtId="49" fontId="40" fillId="9" borderId="9" xfId="55" applyNumberFormat="1" applyFont="1" applyFill="1" applyBorder="1" applyAlignment="1" applyProtection="1">
      <alignment horizontal="center" vertical="center" wrapText="1"/>
    </xf>
    <xf numFmtId="49" fontId="33" fillId="12" borderId="11" xfId="47" applyNumberFormat="1" applyFont="1" applyFill="1" applyBorder="1" applyAlignment="1" applyProtection="1">
      <alignment horizontal="center" vertical="center" wrapText="1"/>
      <protection locked="0"/>
    </xf>
    <xf numFmtId="0" fontId="41" fillId="9" borderId="0" xfId="55" applyNumberFormat="1" applyFont="1" applyFill="1" applyBorder="1" applyAlignment="1" applyProtection="1">
      <alignment horizontal="center" vertical="center" wrapText="1"/>
    </xf>
    <xf numFmtId="0" fontId="40" fillId="0" borderId="9" xfId="55" applyNumberFormat="1" applyFont="1" applyFill="1" applyBorder="1" applyAlignment="1" applyProtection="1">
      <alignment horizontal="center" vertical="center" wrapText="1"/>
    </xf>
    <xf numFmtId="0" fontId="33" fillId="9" borderId="0" xfId="47" applyFont="1" applyFill="1" applyBorder="1" applyAlignment="1" applyProtection="1">
      <alignment horizontal="center" vertical="center" wrapText="1"/>
    </xf>
    <xf numFmtId="0" fontId="40" fillId="0" borderId="0" xfId="46" applyFont="1" applyFill="1" applyBorder="1" applyAlignment="1" applyProtection="1">
      <alignment vertical="center"/>
    </xf>
    <xf numFmtId="49" fontId="33" fillId="9" borderId="0" xfId="47" applyNumberFormat="1" applyFont="1" applyFill="1" applyBorder="1" applyAlignment="1" applyProtection="1">
      <alignment horizontal="right" vertical="center" wrapText="1" indent="1"/>
    </xf>
    <xf numFmtId="49" fontId="40" fillId="0" borderId="0" xfId="55" applyNumberFormat="1" applyFont="1" applyFill="1" applyBorder="1" applyAlignment="1" applyProtection="1">
      <alignment horizontal="left" vertical="center"/>
    </xf>
    <xf numFmtId="49" fontId="40" fillId="0" borderId="0" xfId="55" applyNumberFormat="1" applyFont="1" applyFill="1" applyBorder="1" applyAlignment="1" applyProtection="1">
      <alignment horizontal="center" vertical="center" wrapText="1"/>
    </xf>
    <xf numFmtId="0" fontId="40" fillId="9" borderId="0" xfId="48" applyFont="1" applyFill="1" applyBorder="1" applyAlignment="1" applyProtection="1">
      <alignment horizontal="center" vertical="center" wrapText="1"/>
    </xf>
    <xf numFmtId="49" fontId="33" fillId="0" borderId="0" xfId="42" applyFont="1" applyFill="1" applyBorder="1" applyAlignment="1" applyProtection="1">
      <alignment vertical="top" wrapText="1"/>
    </xf>
    <xf numFmtId="0" fontId="40" fillId="0" borderId="0" xfId="42" applyNumberFormat="1" applyFont="1" applyFill="1" applyBorder="1" applyAlignment="1" applyProtection="1">
      <alignment horizontal="left" vertical="top" wrapText="1"/>
    </xf>
    <xf numFmtId="49" fontId="33" fillId="0" borderId="10" xfId="42" applyFont="1" applyFill="1" applyBorder="1" applyAlignment="1" applyProtection="1">
      <alignment vertical="top" wrapText="1"/>
    </xf>
    <xf numFmtId="49" fontId="40" fillId="0" borderId="11" xfId="42" applyFont="1" applyFill="1" applyBorder="1" applyAlignment="1" applyProtection="1">
      <alignment wrapText="1"/>
    </xf>
    <xf numFmtId="49" fontId="40" fillId="0" borderId="9" xfId="42" applyFont="1" applyFill="1" applyBorder="1" applyAlignment="1" applyProtection="1">
      <alignment wrapText="1"/>
    </xf>
    <xf numFmtId="49" fontId="40" fillId="9" borderId="11" xfId="42" applyFont="1" applyFill="1" applyBorder="1" applyAlignment="1">
      <alignment wrapText="1"/>
    </xf>
    <xf numFmtId="49" fontId="40" fillId="9" borderId="9" xfId="42" applyFont="1" applyFill="1" applyBorder="1" applyAlignment="1">
      <alignment wrapText="1"/>
    </xf>
    <xf numFmtId="49" fontId="45" fillId="9" borderId="9" xfId="42" applyFont="1" applyFill="1" applyBorder="1" applyAlignment="1" applyProtection="1">
      <alignment vertical="center" wrapText="1"/>
    </xf>
    <xf numFmtId="49" fontId="38" fillId="0" borderId="10" xfId="42" applyFont="1" applyFill="1" applyBorder="1" applyAlignment="1" applyProtection="1">
      <alignment wrapText="1"/>
    </xf>
    <xf numFmtId="49" fontId="41" fillId="0" borderId="0" xfId="42" applyFont="1" applyFill="1" applyBorder="1" applyAlignment="1" applyProtection="1">
      <alignment horizontal="left" vertical="center" wrapText="1"/>
    </xf>
    <xf numFmtId="49" fontId="40" fillId="9" borderId="10" xfId="42" applyFont="1" applyFill="1" applyBorder="1" applyAlignment="1">
      <alignment wrapText="1"/>
    </xf>
    <xf numFmtId="49" fontId="45" fillId="9" borderId="0" xfId="42" applyFont="1" applyFill="1" applyBorder="1" applyAlignment="1" applyProtection="1">
      <alignment vertical="center" wrapText="1"/>
    </xf>
    <xf numFmtId="49" fontId="45" fillId="9" borderId="0" xfId="42" applyFont="1" applyFill="1" applyBorder="1" applyAlignment="1" applyProtection="1">
      <alignment horizontal="center" vertical="center" wrapText="1"/>
    </xf>
    <xf numFmtId="49" fontId="41" fillId="9" borderId="10" xfId="42" applyFont="1" applyFill="1" applyBorder="1" applyAlignment="1">
      <alignment horizontal="left" vertical="center" wrapText="1"/>
    </xf>
    <xf numFmtId="49" fontId="41" fillId="9" borderId="5" xfId="42" applyFont="1" applyFill="1" applyBorder="1" applyAlignment="1">
      <alignment horizontal="left" vertical="center" wrapText="1"/>
    </xf>
    <xf numFmtId="49" fontId="33" fillId="12" borderId="11" xfId="41" applyNumberFormat="1" applyFont="1" applyFill="1" applyBorder="1" applyAlignment="1" applyProtection="1">
      <alignment horizontal="center" vertical="center" wrapText="1"/>
      <protection locked="0"/>
    </xf>
    <xf numFmtId="49" fontId="33" fillId="0" borderId="11" xfId="41" applyNumberFormat="1" applyFont="1" applyFill="1" applyBorder="1" applyAlignment="1" applyProtection="1">
      <alignment horizontal="center" vertical="center" wrapText="1"/>
    </xf>
    <xf numFmtId="49" fontId="38" fillId="0" borderId="13" xfId="42" applyFont="1" applyFill="1" applyBorder="1" applyAlignment="1" applyProtection="1">
      <alignment wrapText="1"/>
    </xf>
    <xf numFmtId="49" fontId="41" fillId="0" borderId="5" xfId="42" applyFont="1" applyFill="1" applyBorder="1" applyAlignment="1" applyProtection="1">
      <alignment horizontal="left" vertical="center" wrapText="1"/>
    </xf>
    <xf numFmtId="49" fontId="41" fillId="9" borderId="13" xfId="42" applyFont="1" applyFill="1" applyBorder="1" applyAlignment="1">
      <alignment horizontal="left" vertical="center" wrapText="1"/>
    </xf>
    <xf numFmtId="49" fontId="45" fillId="9" borderId="5" xfId="42" applyFont="1" applyFill="1" applyBorder="1" applyAlignment="1" applyProtection="1">
      <alignment vertical="center" wrapText="1"/>
    </xf>
    <xf numFmtId="49" fontId="33" fillId="13" borderId="11" xfId="41" applyNumberFormat="1" applyFont="1" applyFill="1" applyBorder="1" applyAlignment="1" applyProtection="1">
      <alignment horizontal="center" vertical="center" wrapText="1"/>
    </xf>
    <xf numFmtId="49" fontId="33" fillId="7" borderId="11" xfId="41" applyNumberFormat="1" applyFont="1" applyFill="1" applyBorder="1" applyAlignment="1" applyProtection="1">
      <alignment horizontal="center" vertical="center" wrapText="1"/>
    </xf>
    <xf numFmtId="0" fontId="33" fillId="0" borderId="0" xfId="37" applyNumberFormat="1" applyFont="1" applyProtection="1">
      <alignment vertical="top"/>
    </xf>
    <xf numFmtId="0" fontId="33" fillId="0" borderId="0" xfId="37" applyNumberFormat="1" applyFont="1">
      <alignment vertical="top"/>
    </xf>
    <xf numFmtId="0" fontId="44" fillId="0" borderId="0" xfId="0" applyNumberFormat="1" applyFont="1">
      <alignment horizontal="left" vertical="center"/>
    </xf>
    <xf numFmtId="49" fontId="1" fillId="0" borderId="0" xfId="37" applyFont="1" applyProtection="1">
      <alignment vertical="top"/>
    </xf>
    <xf numFmtId="174" fontId="33" fillId="7" borderId="11" xfId="37" applyNumberFormat="1" applyFont="1" applyFill="1" applyBorder="1" applyAlignment="1" applyProtection="1">
      <alignment horizontal="right" vertical="center"/>
    </xf>
    <xf numFmtId="0" fontId="29" fillId="0" borderId="0" xfId="51" applyFont="1" applyProtection="1"/>
    <xf numFmtId="0" fontId="19" fillId="0" borderId="0" xfId="51" applyFont="1" applyProtection="1"/>
    <xf numFmtId="0" fontId="19" fillId="0" borderId="0" xfId="51" applyFont="1" applyBorder="1" applyAlignment="1" applyProtection="1">
      <alignment horizontal="center" vertical="center"/>
    </xf>
    <xf numFmtId="0" fontId="19" fillId="0" borderId="0" xfId="51" applyFont="1" applyBorder="1" applyProtection="1"/>
    <xf numFmtId="0" fontId="19" fillId="0" borderId="0" xfId="51" applyFont="1" applyAlignment="1" applyProtection="1">
      <alignment horizontal="center" vertical="center"/>
    </xf>
    <xf numFmtId="0" fontId="19" fillId="0" borderId="14" xfId="51" applyFont="1" applyBorder="1" applyProtection="1"/>
    <xf numFmtId="0" fontId="19" fillId="0" borderId="0" xfId="51" applyFont="1" applyAlignment="1" applyProtection="1">
      <alignment horizontal="left" vertical="center"/>
    </xf>
    <xf numFmtId="0" fontId="19" fillId="0" borderId="0" xfId="51" applyFont="1" applyAlignment="1" applyProtection="1">
      <alignment vertical="center"/>
    </xf>
    <xf numFmtId="0" fontId="19" fillId="0" borderId="0" xfId="51" applyFont="1" applyAlignment="1" applyProtection="1">
      <alignment horizontal="left" indent="3"/>
    </xf>
    <xf numFmtId="0" fontId="2" fillId="0" borderId="0" xfId="0" applyFont="1">
      <alignment horizontal="left" vertical="center"/>
    </xf>
    <xf numFmtId="0" fontId="40" fillId="0" borderId="0" xfId="23" applyFont="1" applyFill="1" applyBorder="1" applyAlignment="1" applyProtection="1">
      <alignment horizontal="left" vertical="top" wrapText="1"/>
    </xf>
    <xf numFmtId="49" fontId="40" fillId="0" borderId="0" xfId="16" applyNumberFormat="1" applyFont="1" applyBorder="1" applyAlignment="1" applyProtection="1">
      <alignment vertical="center" wrapText="1"/>
    </xf>
    <xf numFmtId="0" fontId="40" fillId="0" borderId="0" xfId="23" applyFont="1" applyFill="1" applyBorder="1" applyAlignment="1" applyProtection="1">
      <alignment vertical="top" wrapText="1"/>
    </xf>
    <xf numFmtId="49" fontId="37" fillId="0" borderId="0" xfId="33" applyNumberFormat="1" applyFont="1" applyFill="1" applyBorder="1" applyAlignment="1" applyProtection="1">
      <alignment vertical="top" wrapText="1"/>
    </xf>
    <xf numFmtId="0" fontId="40" fillId="9" borderId="0" xfId="42" applyNumberFormat="1" applyFont="1" applyFill="1" applyBorder="1" applyAlignment="1">
      <alignment vertical="center" wrapText="1"/>
    </xf>
    <xf numFmtId="49" fontId="1" fillId="0" borderId="0" xfId="43" applyNumberFormat="1" applyFont="1" applyProtection="1">
      <alignment vertical="top"/>
    </xf>
    <xf numFmtId="49" fontId="1" fillId="0" borderId="0" xfId="45">
      <alignment vertical="top"/>
    </xf>
    <xf numFmtId="0" fontId="0" fillId="14" borderId="11" xfId="48" applyNumberFormat="1" applyFont="1" applyFill="1" applyBorder="1" applyAlignment="1" applyProtection="1">
      <alignment horizontal="center" vertical="center" wrapText="1"/>
    </xf>
    <xf numFmtId="0" fontId="29" fillId="0" borderId="0" xfId="46" applyFont="1" applyFill="1" applyAlignment="1" applyProtection="1">
      <alignment vertical="center"/>
    </xf>
    <xf numFmtId="0" fontId="29" fillId="0" borderId="0" xfId="46" applyFont="1" applyFill="1" applyAlignment="1" applyProtection="1">
      <alignment horizontal="left" vertical="center"/>
    </xf>
    <xf numFmtId="0" fontId="47" fillId="0" borderId="0" xfId="46" applyFont="1" applyAlignment="1" applyProtection="1">
      <alignment vertical="center"/>
    </xf>
    <xf numFmtId="0" fontId="19" fillId="0" borderId="0" xfId="46" applyFont="1" applyAlignment="1" applyProtection="1">
      <alignment vertical="center" wrapText="1"/>
    </xf>
    <xf numFmtId="49" fontId="48" fillId="0" borderId="15" xfId="0" applyNumberFormat="1" applyFont="1" applyFill="1" applyBorder="1" applyAlignment="1" applyProtection="1">
      <alignment horizontal="left"/>
    </xf>
    <xf numFmtId="0" fontId="19" fillId="0" borderId="15" xfId="46" applyFont="1" applyBorder="1" applyAlignment="1" applyProtection="1">
      <alignment vertical="center" wrapText="1"/>
    </xf>
    <xf numFmtId="0" fontId="19" fillId="0" borderId="0" xfId="46" applyFont="1" applyAlignment="1" applyProtection="1">
      <alignment horizontal="center" vertical="center" wrapText="1"/>
    </xf>
    <xf numFmtId="49" fontId="48" fillId="0" borderId="16" xfId="0" applyNumberFormat="1" applyFont="1" applyFill="1" applyBorder="1" applyAlignment="1" applyProtection="1">
      <alignment horizontal="left" vertical="center"/>
    </xf>
    <xf numFmtId="0" fontId="19" fillId="0" borderId="16" xfId="46" applyFont="1" applyBorder="1" applyAlignment="1" applyProtection="1">
      <alignment vertical="center" wrapText="1"/>
    </xf>
    <xf numFmtId="0" fontId="59" fillId="0" borderId="0" xfId="46" applyFont="1" applyFill="1" applyBorder="1" applyAlignment="1" applyProtection="1">
      <alignment vertical="center" wrapText="1"/>
    </xf>
    <xf numFmtId="49" fontId="33" fillId="2" borderId="6" xfId="44" applyNumberFormat="1" applyFont="1" applyFill="1" applyBorder="1" applyAlignment="1" applyProtection="1">
      <alignment horizontal="left" vertical="center" wrapText="1"/>
      <protection locked="0"/>
    </xf>
    <xf numFmtId="22" fontId="33" fillId="0" borderId="0" xfId="0" applyNumberFormat="1" applyFont="1" applyAlignment="1" applyProtection="1">
      <alignment horizontal="right" vertical="center" wrapText="1" indent="1"/>
    </xf>
    <xf numFmtId="49" fontId="27" fillId="12" borderId="11" xfId="47" applyNumberFormat="1" applyFont="1" applyFill="1" applyBorder="1" applyAlignment="1" applyProtection="1">
      <alignment horizontal="center" vertical="center" wrapText="1"/>
      <protection locked="0"/>
    </xf>
    <xf numFmtId="174" fontId="27" fillId="13" borderId="11" xfId="37" applyNumberFormat="1" applyFont="1" applyFill="1" applyBorder="1" applyAlignment="1" applyProtection="1">
      <alignment horizontal="right" vertical="center"/>
      <protection locked="0"/>
    </xf>
    <xf numFmtId="174" fontId="27" fillId="13" borderId="11" xfId="51" applyNumberFormat="1" applyFont="1" applyFill="1" applyBorder="1" applyAlignment="1" applyProtection="1">
      <alignment horizontal="right" vertical="center"/>
      <protection locked="0"/>
    </xf>
    <xf numFmtId="174" fontId="27" fillId="13" borderId="11" xfId="52" applyNumberFormat="1" applyFont="1" applyFill="1" applyBorder="1" applyAlignment="1" applyProtection="1">
      <alignment horizontal="right" vertical="center"/>
      <protection locked="0"/>
    </xf>
    <xf numFmtId="174" fontId="27" fillId="13" borderId="11" xfId="51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40">
      <alignment horizontal="left" vertical="center"/>
    </xf>
    <xf numFmtId="0" fontId="49" fillId="0" borderId="0" xfId="0" applyFont="1">
      <alignment horizontal="left" vertical="center"/>
    </xf>
    <xf numFmtId="0" fontId="50" fillId="0" borderId="0" xfId="31" applyFont="1" applyAlignment="1" applyProtection="1">
      <alignment horizontal="left" vertical="center"/>
    </xf>
    <xf numFmtId="0" fontId="51" fillId="0" borderId="0" xfId="31" applyFont="1" applyAlignment="1" applyProtection="1">
      <alignment horizontal="left" vertical="center" wrapText="1"/>
    </xf>
    <xf numFmtId="0" fontId="52" fillId="0" borderId="0" xfId="0" applyFont="1">
      <alignment horizontal="left" vertical="center"/>
    </xf>
    <xf numFmtId="0" fontId="53" fillId="0" borderId="18" xfId="0" applyFont="1" applyFill="1" applyBorder="1" applyAlignment="1">
      <alignment horizontal="center"/>
    </xf>
    <xf numFmtId="3" fontId="53" fillId="0" borderId="18" xfId="0" applyNumberFormat="1" applyFont="1" applyFill="1" applyBorder="1" applyAlignment="1">
      <alignment horizontal="center"/>
    </xf>
    <xf numFmtId="3" fontId="53" fillId="0" borderId="18" xfId="57" applyNumberFormat="1" applyFont="1" applyFill="1" applyBorder="1" applyAlignment="1">
      <alignment horizontal="center"/>
    </xf>
    <xf numFmtId="0" fontId="52" fillId="0" borderId="18" xfId="0" applyFont="1" applyFill="1" applyBorder="1" applyAlignment="1">
      <alignment horizontal="center"/>
    </xf>
    <xf numFmtId="0" fontId="52" fillId="0" borderId="0" xfId="0" applyFont="1" applyAlignment="1">
      <alignment horizontal="left" vertical="center"/>
    </xf>
    <xf numFmtId="0" fontId="54" fillId="0" borderId="0" xfId="0" applyFont="1" applyAlignment="1">
      <alignment horizontal="center" vertical="center"/>
    </xf>
    <xf numFmtId="3" fontId="53" fillId="0" borderId="18" xfId="0" applyNumberFormat="1" applyFont="1" applyFill="1" applyBorder="1" applyAlignment="1">
      <alignment horizontal="center" vertical="center"/>
    </xf>
    <xf numFmtId="3" fontId="52" fillId="0" borderId="18" xfId="57" applyNumberFormat="1" applyFont="1" applyFill="1" applyBorder="1" applyAlignment="1">
      <alignment horizontal="center"/>
    </xf>
    <xf numFmtId="3" fontId="52" fillId="0" borderId="18" xfId="0" applyNumberFormat="1" applyFont="1" applyFill="1" applyBorder="1" applyAlignment="1">
      <alignment horizontal="center" vertical="center"/>
    </xf>
    <xf numFmtId="183" fontId="52" fillId="16" borderId="23" xfId="57" applyNumberFormat="1" applyFont="1" applyFill="1" applyBorder="1" applyAlignment="1">
      <alignment horizontal="center"/>
    </xf>
    <xf numFmtId="0" fontId="53" fillId="0" borderId="24" xfId="0" applyFont="1" applyFill="1" applyBorder="1" applyAlignment="1">
      <alignment wrapText="1"/>
    </xf>
    <xf numFmtId="0" fontId="52" fillId="0" borderId="25" xfId="57" applyNumberFormat="1" applyFont="1" applyFill="1" applyBorder="1"/>
    <xf numFmtId="3" fontId="52" fillId="0" borderId="25" xfId="57" applyNumberFormat="1" applyFont="1" applyFill="1" applyBorder="1"/>
    <xf numFmtId="3" fontId="53" fillId="0" borderId="25" xfId="57" applyNumberFormat="1" applyFont="1" applyFill="1" applyBorder="1"/>
    <xf numFmtId="10" fontId="52" fillId="0" borderId="25" xfId="57" applyNumberFormat="1" applyFont="1" applyFill="1" applyBorder="1"/>
    <xf numFmtId="4" fontId="53" fillId="16" borderId="26" xfId="57" applyNumberFormat="1" applyFont="1" applyFill="1" applyBorder="1"/>
    <xf numFmtId="0" fontId="33" fillId="7" borderId="6" xfId="47" applyFont="1" applyFill="1" applyBorder="1" applyAlignment="1" applyProtection="1">
      <alignment horizontal="center" vertical="center"/>
    </xf>
    <xf numFmtId="0" fontId="33" fillId="12" borderId="6" xfId="47" applyFont="1" applyFill="1" applyBorder="1" applyAlignment="1" applyProtection="1">
      <alignment horizontal="center" vertical="center" wrapText="1"/>
      <protection locked="0"/>
    </xf>
    <xf numFmtId="0" fontId="55" fillId="0" borderId="0" xfId="44" applyFont="1"/>
    <xf numFmtId="0" fontId="7" fillId="0" borderId="27" xfId="31" applyFont="1" applyBorder="1" applyAlignment="1" applyProtection="1">
      <alignment horizontal="center" vertical="center"/>
    </xf>
    <xf numFmtId="0" fontId="33" fillId="0" borderId="27" xfId="44" applyFont="1" applyBorder="1" applyAlignment="1">
      <alignment horizontal="left" vertical="center" wrapText="1"/>
    </xf>
    <xf numFmtId="0" fontId="56" fillId="0" borderId="27" xfId="44" applyFont="1" applyBorder="1" applyAlignment="1">
      <alignment horizontal="center" vertical="center"/>
    </xf>
    <xf numFmtId="0" fontId="33" fillId="0" borderId="0" xfId="37" applyNumberFormat="1" applyFont="1" applyAlignment="1">
      <alignment horizontal="justify" vertical="center"/>
    </xf>
    <xf numFmtId="49" fontId="40" fillId="9" borderId="0" xfId="42" applyFont="1" applyFill="1" applyBorder="1" applyAlignment="1">
      <alignment horizontal="left" wrapText="1"/>
    </xf>
    <xf numFmtId="0" fontId="40" fillId="0" borderId="0" xfId="23" applyFont="1" applyFill="1" applyBorder="1" applyAlignment="1" applyProtection="1">
      <alignment horizontal="left" vertical="top" wrapText="1"/>
    </xf>
    <xf numFmtId="0" fontId="19" fillId="0" borderId="0" xfId="0" applyFont="1" applyFill="1" applyBorder="1" applyAlignment="1" applyProtection="1">
      <alignment horizontal="right" vertical="center" wrapText="1" indent="1"/>
    </xf>
    <xf numFmtId="49" fontId="7" fillId="0" borderId="0" xfId="31" applyNumberFormat="1" applyFill="1" applyBorder="1" applyAlignment="1" applyProtection="1">
      <alignment horizontal="left" vertical="center" wrapText="1" indent="1"/>
    </xf>
    <xf numFmtId="49" fontId="40" fillId="9" borderId="0" xfId="42" applyFont="1" applyFill="1" applyBorder="1" applyAlignment="1">
      <alignment horizontal="justify" vertical="justify" wrapText="1"/>
    </xf>
    <xf numFmtId="0" fontId="0" fillId="0" borderId="0" xfId="0" applyFill="1" applyBorder="1" applyAlignment="1" applyProtection="1">
      <alignment horizontal="right" vertical="center" indent="1"/>
    </xf>
    <xf numFmtId="0" fontId="46" fillId="0" borderId="0" xfId="0" applyFont="1" applyFill="1" applyBorder="1" applyAlignment="1" applyProtection="1">
      <alignment horizontal="left" vertical="center" wrapText="1"/>
    </xf>
    <xf numFmtId="0" fontId="0" fillId="0" borderId="0" xfId="0">
      <alignment horizontal="left" vertical="center"/>
    </xf>
    <xf numFmtId="0" fontId="57" fillId="0" borderId="0" xfId="34" applyAlignment="1" applyProtection="1">
      <alignment horizontal="left" vertical="center"/>
    </xf>
    <xf numFmtId="0" fontId="41" fillId="0" borderId="0" xfId="42" applyNumberFormat="1" applyFont="1" applyFill="1" applyAlignment="1" applyProtection="1">
      <alignment horizontal="left" vertical="center" wrapText="1"/>
    </xf>
    <xf numFmtId="0" fontId="40" fillId="0" borderId="0" xfId="42" applyNumberFormat="1" applyFont="1" applyFill="1" applyAlignment="1" applyProtection="1">
      <alignment horizontal="left" vertical="center"/>
    </xf>
    <xf numFmtId="49" fontId="40" fillId="15" borderId="11" xfId="29" applyFont="1" applyFill="1" applyBorder="1" applyAlignment="1">
      <alignment horizontal="center" vertical="center" wrapText="1"/>
    </xf>
    <xf numFmtId="49" fontId="40" fillId="15" borderId="9" xfId="29" applyFont="1" applyFill="1" applyBorder="1" applyAlignment="1">
      <alignment horizontal="center" vertical="center" wrapText="1"/>
    </xf>
    <xf numFmtId="0" fontId="40" fillId="9" borderId="0" xfId="42" applyNumberFormat="1" applyFont="1" applyFill="1" applyBorder="1" applyAlignment="1" applyProtection="1">
      <alignment horizontal="justify" vertical="top" wrapText="1"/>
    </xf>
    <xf numFmtId="0" fontId="40" fillId="9" borderId="0" xfId="42" applyNumberFormat="1" applyFont="1" applyFill="1" applyBorder="1" applyAlignment="1">
      <alignment horizontal="justify" vertical="top" wrapText="1"/>
    </xf>
    <xf numFmtId="49" fontId="40" fillId="9" borderId="10" xfId="42" applyFont="1" applyFill="1" applyBorder="1" applyAlignment="1">
      <alignment vertical="center" wrapText="1"/>
    </xf>
    <xf numFmtId="49" fontId="40" fillId="9" borderId="0" xfId="42" applyFont="1" applyFill="1" applyBorder="1" applyAlignment="1">
      <alignment vertical="center" wrapText="1"/>
    </xf>
    <xf numFmtId="49" fontId="40" fillId="9" borderId="10" xfId="42" applyFont="1" applyFill="1" applyBorder="1" applyAlignment="1">
      <alignment horizontal="left" vertical="center" wrapText="1"/>
    </xf>
    <xf numFmtId="49" fontId="40" fillId="9" borderId="0" xfId="42" applyFont="1" applyFill="1" applyBorder="1" applyAlignment="1">
      <alignment horizontal="left" vertical="center" wrapText="1"/>
    </xf>
    <xf numFmtId="0" fontId="40" fillId="9" borderId="0" xfId="42" applyNumberFormat="1" applyFont="1" applyFill="1" applyBorder="1" applyAlignment="1">
      <alignment horizontal="justify" vertical="center" wrapText="1"/>
    </xf>
    <xf numFmtId="0" fontId="0" fillId="0" borderId="0" xfId="0" applyFill="1" applyBorder="1" applyAlignment="1" applyProtection="1">
      <alignment horizontal="right" vertical="top" indent="1"/>
    </xf>
    <xf numFmtId="0" fontId="44" fillId="0" borderId="0" xfId="0" applyNumberFormat="1" applyFont="1" applyAlignment="1">
      <alignment horizontal="justify" vertical="center" wrapText="1"/>
    </xf>
    <xf numFmtId="49" fontId="57" fillId="0" borderId="0" xfId="34" applyNumberFormat="1" applyBorder="1" applyProtection="1">
      <alignment vertical="top"/>
    </xf>
    <xf numFmtId="0" fontId="19" fillId="0" borderId="0" xfId="0" applyFont="1" applyFill="1" applyBorder="1" applyAlignment="1" applyProtection="1">
      <alignment horizontal="left" vertical="center" wrapText="1"/>
    </xf>
    <xf numFmtId="0" fontId="34" fillId="0" borderId="9" xfId="56" applyFont="1" applyBorder="1" applyAlignment="1">
      <alignment horizontal="center" vertical="center" wrapText="1"/>
    </xf>
    <xf numFmtId="0" fontId="19" fillId="0" borderId="0" xfId="51" applyFont="1" applyAlignment="1" applyProtection="1">
      <alignment horizontal="center" vertical="center"/>
    </xf>
    <xf numFmtId="0" fontId="33" fillId="0" borderId="11" xfId="53" applyFont="1" applyBorder="1" applyAlignment="1" applyProtection="1">
      <alignment horizontal="center" vertical="center" wrapText="1"/>
    </xf>
    <xf numFmtId="0" fontId="19" fillId="0" borderId="14" xfId="51" applyNumberFormat="1" applyFont="1" applyBorder="1" applyAlignment="1" applyProtection="1">
      <alignment horizontal="center" vertical="center"/>
    </xf>
    <xf numFmtId="49" fontId="33" fillId="0" borderId="11" xfId="37" applyFont="1" applyBorder="1" applyAlignment="1">
      <alignment horizontal="center" vertical="center"/>
    </xf>
    <xf numFmtId="0" fontId="19" fillId="0" borderId="17" xfId="51" applyFont="1" applyBorder="1" applyAlignment="1" applyProtection="1">
      <alignment horizontal="center" vertical="center"/>
    </xf>
    <xf numFmtId="0" fontId="19" fillId="0" borderId="14" xfId="51" applyFont="1" applyBorder="1" applyAlignment="1" applyProtection="1">
      <alignment horizontal="center" vertical="center" wrapText="1"/>
    </xf>
    <xf numFmtId="0" fontId="19" fillId="0" borderId="14" xfId="51" applyFont="1" applyBorder="1" applyAlignment="1" applyProtection="1">
      <alignment horizontal="center" vertical="center"/>
    </xf>
    <xf numFmtId="0" fontId="19" fillId="0" borderId="0" xfId="51" applyFont="1" applyBorder="1" applyAlignment="1" applyProtection="1">
      <alignment horizontal="center" vertical="center"/>
    </xf>
    <xf numFmtId="0" fontId="19" fillId="0" borderId="0" xfId="51" applyFont="1" applyBorder="1" applyAlignment="1" applyProtection="1">
      <alignment horizontal="center" vertical="center" wrapText="1"/>
    </xf>
    <xf numFmtId="0" fontId="34" fillId="0" borderId="9" xfId="56" applyFont="1" applyBorder="1" applyAlignment="1">
      <alignment horizontal="left" vertical="center"/>
    </xf>
    <xf numFmtId="3" fontId="53" fillId="0" borderId="20" xfId="0" applyNumberFormat="1" applyFont="1" applyFill="1" applyBorder="1" applyAlignment="1">
      <alignment horizontal="center" vertical="center"/>
    </xf>
    <xf numFmtId="183" fontId="53" fillId="16" borderId="21" xfId="57" applyNumberFormat="1" applyFont="1" applyFill="1" applyBorder="1" applyAlignment="1">
      <alignment horizontal="center" vertical="center" wrapText="1"/>
    </xf>
    <xf numFmtId="183" fontId="53" fillId="16" borderId="23" xfId="57" applyNumberFormat="1" applyFont="1" applyFill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/>
    </xf>
    <xf numFmtId="0" fontId="53" fillId="0" borderId="22" xfId="0" applyFont="1" applyBorder="1" applyAlignment="1">
      <alignment horizontal="center" vertical="center"/>
    </xf>
  </cellXfs>
  <cellStyles count="98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5" builtinId="30" hidden="1"/>
    <cellStyle name="20% — акцент2" xfId="79" builtinId="34" hidden="1"/>
    <cellStyle name="20% — акцент3" xfId="83" builtinId="38" hidden="1"/>
    <cellStyle name="20% — акцент4" xfId="87" builtinId="42" hidden="1"/>
    <cellStyle name="20% — акцент5" xfId="91" builtinId="46" hidden="1"/>
    <cellStyle name="20% — акцент6" xfId="95" builtinId="50" hidden="1"/>
    <cellStyle name="40% — акцент1" xfId="76" builtinId="31" hidden="1"/>
    <cellStyle name="40% — акцент2" xfId="80" builtinId="35" hidden="1"/>
    <cellStyle name="40% — акцент3" xfId="84" builtinId="39" hidden="1"/>
    <cellStyle name="40% — акцент4" xfId="88" builtinId="43" hidden="1"/>
    <cellStyle name="40% — акцент5" xfId="92" builtinId="47" hidden="1"/>
    <cellStyle name="40% — акцент6" xfId="96" builtinId="51" hidden="1"/>
    <cellStyle name="60% — акцент1" xfId="77" builtinId="32" hidden="1"/>
    <cellStyle name="60% — акцент2" xfId="81" builtinId="36" hidden="1"/>
    <cellStyle name="60% — акцент3" xfId="85" builtinId="40" hidden="1"/>
    <cellStyle name="60% — акцент4" xfId="89" builtinId="44" hidden="1"/>
    <cellStyle name="60% — акцент5" xfId="93" builtinId="48" hidden="1"/>
    <cellStyle name="60% — акцент6" xfId="97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74" builtinId="29" hidden="1"/>
    <cellStyle name="Акцент2" xfId="78" builtinId="33" hidden="1"/>
    <cellStyle name="Акцент3" xfId="82" builtinId="37" hidden="1"/>
    <cellStyle name="Акцент4" xfId="86" builtinId="41" hidden="1"/>
    <cellStyle name="Акцент5" xfId="90" builtinId="45" hidden="1"/>
    <cellStyle name="Акцент6" xfId="94" builtinId="49" hidden="1"/>
    <cellStyle name="Ввод " xfId="30" builtinId="20" customBuiltin="1"/>
    <cellStyle name="Вывод" xfId="66" builtinId="21" hidden="1"/>
    <cellStyle name="Вычисление" xfId="67" builtinId="22" hidden="1"/>
    <cellStyle name="Гиперссылка" xfId="31" builtinId="8" customBuiltin="1"/>
    <cellStyle name="Гиперссылка 2 2 2" xfId="32"/>
    <cellStyle name="Гиперссылка 4 6" xfId="33"/>
    <cellStyle name="Гиперссылка 5" xfId="34"/>
    <cellStyle name="Заголовок" xfId="35"/>
    <cellStyle name="Заголовок 1" xfId="59" builtinId="16" hidden="1"/>
    <cellStyle name="Заголовок 2" xfId="60" builtinId="17" hidden="1"/>
    <cellStyle name="Заголовок 3" xfId="61" builtinId="18" hidden="1"/>
    <cellStyle name="Заголовок 4" xfId="62" builtinId="19" hidden="1"/>
    <cellStyle name="ЗаголовокСтолбца" xfId="36"/>
    <cellStyle name="Итог" xfId="73" builtinId="25" hidden="1"/>
    <cellStyle name="Контрольная ячейка" xfId="69" builtinId="23" hidden="1"/>
    <cellStyle name="Название" xfId="58" builtinId="15" hidden="1"/>
    <cellStyle name="Нейтральный" xfId="65" builtinId="28" hidden="1"/>
    <cellStyle name="Обычный" xfId="0" builtinId="0" customBuiltin="1"/>
    <cellStyle name="Обычный 10" xfId="37"/>
    <cellStyle name="Обычный 11" xfId="38"/>
    <cellStyle name="Обычный 12 3 2" xfId="39"/>
    <cellStyle name="Обычный 2" xfId="40"/>
    <cellStyle name="Обычный 2 14" xfId="41"/>
    <cellStyle name="Обычный 3 3 2" xfId="42"/>
    <cellStyle name="Обычный_46EE(v6.1.1)" xfId="43"/>
    <cellStyle name="Обычный_MINENERGO.340.PRIL79(v0.1)" xfId="44"/>
    <cellStyle name="Обычный_PASSPORT.TEPLO.PROIZV.2016(v1.0)" xfId="45"/>
    <cellStyle name="Обычный_PRIL1.ELECTR" xfId="46"/>
    <cellStyle name="Обычный_SIMPLE_1_massive2" xfId="47"/>
    <cellStyle name="Обычный_ЖКУ_проект3" xfId="48"/>
    <cellStyle name="Обычный_Мониторинг инвестиций" xfId="49"/>
    <cellStyle name="Обычный_Полезный отпуск электроэнергии и мощности, реализуемой по нерегулируемым ценам" xfId="50"/>
    <cellStyle name="Обычный_Полезный отпуск электроэнергии и мощности, реализуемой по регулируемым ценам" xfId="51"/>
    <cellStyle name="Обычный_Продажа" xfId="52"/>
    <cellStyle name="Обычный_Сведения об отпуске (передаче) электроэнергии потребителям распределительными сетевыми организациями" xfId="53"/>
    <cellStyle name="Обычный_Стандарт(v0.3)" xfId="54"/>
    <cellStyle name="Обычный_форма 1 водопровод для орг_CALC.KV.4.78(v1.0)" xfId="55"/>
    <cellStyle name="Обычный_Шаблон по источникам для Модуля Реестр (2)" xfId="56"/>
    <cellStyle name="Плохой" xfId="64" builtinId="27" hidden="1"/>
    <cellStyle name="Пояснение" xfId="72" builtinId="53" hidden="1"/>
    <cellStyle name="Примечание" xfId="71" builtinId="10" hidden="1"/>
    <cellStyle name="Связанная ячейка" xfId="68" builtinId="24" hidden="1"/>
    <cellStyle name="Текст предупреждения" xfId="70" builtinId="11" hidden="1"/>
    <cellStyle name="Финансовый" xfId="57" builtinId="3"/>
    <cellStyle name="Хороший" xfId="63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77</xdr:row>
      <xdr:rowOff>92075</xdr:rowOff>
    </xdr:from>
    <xdr:to>
      <xdr:col>3</xdr:col>
      <xdr:colOff>0</xdr:colOff>
      <xdr:row>78</xdr:row>
      <xdr:rowOff>212725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76</xdr:row>
      <xdr:rowOff>47625</xdr:rowOff>
    </xdr:from>
    <xdr:to>
      <xdr:col>3</xdr:col>
      <xdr:colOff>0</xdr:colOff>
      <xdr:row>77</xdr:row>
      <xdr:rowOff>92075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74</xdr:row>
      <xdr:rowOff>98425</xdr:rowOff>
    </xdr:from>
    <xdr:to>
      <xdr:col>3</xdr:col>
      <xdr:colOff>0</xdr:colOff>
      <xdr:row>76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73</xdr:row>
      <xdr:rowOff>358775</xdr:rowOff>
    </xdr:from>
    <xdr:to>
      <xdr:col>3</xdr:col>
      <xdr:colOff>0</xdr:colOff>
      <xdr:row>74</xdr:row>
      <xdr:rowOff>98425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72</xdr:row>
      <xdr:rowOff>504825</xdr:rowOff>
    </xdr:from>
    <xdr:to>
      <xdr:col>3</xdr:col>
      <xdr:colOff>0</xdr:colOff>
      <xdr:row>73</xdr:row>
      <xdr:rowOff>358775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72</xdr:row>
      <xdr:rowOff>41275</xdr:rowOff>
    </xdr:from>
    <xdr:to>
      <xdr:col>3</xdr:col>
      <xdr:colOff>0</xdr:colOff>
      <xdr:row>72</xdr:row>
      <xdr:rowOff>504825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71</xdr:row>
      <xdr:rowOff>34925</xdr:rowOff>
    </xdr:from>
    <xdr:to>
      <xdr:col>3</xdr:col>
      <xdr:colOff>0</xdr:colOff>
      <xdr:row>72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85725</xdr:colOff>
      <xdr:row>149</xdr:row>
      <xdr:rowOff>95250</xdr:rowOff>
    </xdr:from>
    <xdr:to>
      <xdr:col>9</xdr:col>
      <xdr:colOff>190502</xdr:colOff>
      <xdr:row>151</xdr:row>
      <xdr:rowOff>161925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657475" y="4572000"/>
          <a:ext cx="1590677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10</xdr:col>
      <xdr:colOff>0</xdr:colOff>
      <xdr:row>149</xdr:row>
      <xdr:rowOff>95250</xdr:rowOff>
    </xdr:from>
    <xdr:to>
      <xdr:col>15</xdr:col>
      <xdr:colOff>104777</xdr:colOff>
      <xdr:row>151</xdr:row>
      <xdr:rowOff>161925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4352925" y="4572000"/>
          <a:ext cx="1581152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8321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8321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8321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71</xdr:row>
      <xdr:rowOff>34925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71</xdr:row>
      <xdr:rowOff>9525</xdr:rowOff>
    </xdr:to>
    <xdr:pic macro="[0]!Instruction.BlockClick">
      <xdr:nvPicPr>
        <xdr:cNvPr id="38321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71</xdr:row>
      <xdr:rowOff>66675</xdr:rowOff>
    </xdr:from>
    <xdr:to>
      <xdr:col>1</xdr:col>
      <xdr:colOff>428625</xdr:colOff>
      <xdr:row>72</xdr:row>
      <xdr:rowOff>0</xdr:rowOff>
    </xdr:to>
    <xdr:pic macro="[0]!Instruction.BlockClick">
      <xdr:nvPicPr>
        <xdr:cNvPr id="38321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76200</xdr:rowOff>
    </xdr:from>
    <xdr:to>
      <xdr:col>1</xdr:col>
      <xdr:colOff>428625</xdr:colOff>
      <xdr:row>72</xdr:row>
      <xdr:rowOff>476250</xdr:rowOff>
    </xdr:to>
    <xdr:pic macro="[0]!Instruction.BlockClick">
      <xdr:nvPicPr>
        <xdr:cNvPr id="383217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72</xdr:row>
      <xdr:rowOff>552450</xdr:rowOff>
    </xdr:from>
    <xdr:to>
      <xdr:col>1</xdr:col>
      <xdr:colOff>428625</xdr:colOff>
      <xdr:row>73</xdr:row>
      <xdr:rowOff>342900</xdr:rowOff>
    </xdr:to>
    <xdr:pic macro="[0]!Instruction.BlockClick">
      <xdr:nvPicPr>
        <xdr:cNvPr id="38321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409575</xdr:rowOff>
    </xdr:from>
    <xdr:to>
      <xdr:col>1</xdr:col>
      <xdr:colOff>428625</xdr:colOff>
      <xdr:row>74</xdr:row>
      <xdr:rowOff>66675</xdr:rowOff>
    </xdr:to>
    <xdr:pic macro="[0]!Instruction.BlockClick">
      <xdr:nvPicPr>
        <xdr:cNvPr id="383219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74</xdr:row>
      <xdr:rowOff>161925</xdr:rowOff>
    </xdr:from>
    <xdr:to>
      <xdr:col>1</xdr:col>
      <xdr:colOff>447675</xdr:colOff>
      <xdr:row>76</xdr:row>
      <xdr:rowOff>28575</xdr:rowOff>
    </xdr:to>
    <xdr:pic macro="[0]!Instruction.BlockClick">
      <xdr:nvPicPr>
        <xdr:cNvPr id="38322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76</xdr:row>
      <xdr:rowOff>123825</xdr:rowOff>
    </xdr:from>
    <xdr:to>
      <xdr:col>1</xdr:col>
      <xdr:colOff>457200</xdr:colOff>
      <xdr:row>77</xdr:row>
      <xdr:rowOff>66675</xdr:rowOff>
    </xdr:to>
    <xdr:pic macro="[0]!Instruction.BlockClick">
      <xdr:nvPicPr>
        <xdr:cNvPr id="383221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8322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8322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77</xdr:row>
      <xdr:rowOff>123825</xdr:rowOff>
    </xdr:from>
    <xdr:to>
      <xdr:col>1</xdr:col>
      <xdr:colOff>447675</xdr:colOff>
      <xdr:row>78</xdr:row>
      <xdr:rowOff>228600</xdr:rowOff>
    </xdr:to>
    <xdr:pic macro="[0]!Instruction.BlockClick">
      <xdr:nvPicPr>
        <xdr:cNvPr id="383224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145</xdr:row>
      <xdr:rowOff>47625</xdr:rowOff>
    </xdr:from>
    <xdr:to>
      <xdr:col>4</xdr:col>
      <xdr:colOff>257175</xdr:colOff>
      <xdr:row>146</xdr:row>
      <xdr:rowOff>9525</xdr:rowOff>
    </xdr:to>
    <xdr:pic macro="[0]!Instruction.chkUpdates_Click">
      <xdr:nvPicPr>
        <xdr:cNvPr id="38322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364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147</xdr:row>
      <xdr:rowOff>57150</xdr:rowOff>
    </xdr:from>
    <xdr:to>
      <xdr:col>4</xdr:col>
      <xdr:colOff>257175</xdr:colOff>
      <xdr:row>148</xdr:row>
      <xdr:rowOff>19050</xdr:rowOff>
    </xdr:to>
    <xdr:pic macro="[0]!Instruction.chkUpdates_Click">
      <xdr:nvPicPr>
        <xdr:cNvPr id="38322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364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147</xdr:row>
      <xdr:rowOff>57150</xdr:rowOff>
    </xdr:from>
    <xdr:to>
      <xdr:col>4</xdr:col>
      <xdr:colOff>257175</xdr:colOff>
      <xdr:row>148</xdr:row>
      <xdr:rowOff>19050</xdr:rowOff>
    </xdr:to>
    <xdr:pic macro="[0]!Instruction.chkUpdates_Click">
      <xdr:nvPicPr>
        <xdr:cNvPr id="38322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364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145</xdr:row>
      <xdr:rowOff>47625</xdr:rowOff>
    </xdr:from>
    <xdr:to>
      <xdr:col>4</xdr:col>
      <xdr:colOff>257175</xdr:colOff>
      <xdr:row>146</xdr:row>
      <xdr:rowOff>9525</xdr:rowOff>
    </xdr:to>
    <xdr:pic macro="[0]!Instruction.chkUpdates_Click">
      <xdr:nvPicPr>
        <xdr:cNvPr id="38322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364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149</xdr:row>
      <xdr:rowOff>95250</xdr:rowOff>
    </xdr:from>
    <xdr:to>
      <xdr:col>5</xdr:col>
      <xdr:colOff>180975</xdr:colOff>
      <xdr:row>151</xdr:row>
      <xdr:rowOff>133350</xdr:rowOff>
    </xdr:to>
    <xdr:pic macro="[0]!Instruction.cmdGetUpdate_Click">
      <xdr:nvPicPr>
        <xdr:cNvPr id="38322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364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149</xdr:row>
      <xdr:rowOff>104775</xdr:rowOff>
    </xdr:from>
    <xdr:to>
      <xdr:col>11</xdr:col>
      <xdr:colOff>104775</xdr:colOff>
      <xdr:row>151</xdr:row>
      <xdr:rowOff>142875</xdr:rowOff>
    </xdr:to>
    <xdr:pic macro="[0]!Instruction.cmdShowHideUpdateLog_Click">
      <xdr:nvPicPr>
        <xdr:cNvPr id="38323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9364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381305</xdr:colOff>
      <xdr:row>2</xdr:row>
      <xdr:rowOff>9392</xdr:rowOff>
    </xdr:from>
    <xdr:to>
      <xdr:col>2</xdr:col>
      <xdr:colOff>1465150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181405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352425</xdr:colOff>
      <xdr:row>1</xdr:row>
      <xdr:rowOff>114300</xdr:rowOff>
    </xdr:from>
    <xdr:to>
      <xdr:col>2</xdr:col>
      <xdr:colOff>638175</xdr:colOff>
      <xdr:row>3</xdr:row>
      <xdr:rowOff>57150</xdr:rowOff>
    </xdr:to>
    <xdr:pic>
      <xdr:nvPicPr>
        <xdr:cNvPr id="383232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409575</xdr:colOff>
      <xdr:row>2</xdr:row>
      <xdr:rowOff>9525</xdr:rowOff>
    </xdr:from>
    <xdr:to>
      <xdr:col>4</xdr:col>
      <xdr:colOff>272129</xdr:colOff>
      <xdr:row>2</xdr:row>
      <xdr:rowOff>219075</xdr:rowOff>
    </xdr:to>
    <xdr:sp macro="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2096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419100</xdr:colOff>
      <xdr:row>1</xdr:row>
      <xdr:rowOff>200025</xdr:rowOff>
    </xdr:from>
    <xdr:to>
      <xdr:col>2</xdr:col>
      <xdr:colOff>666750</xdr:colOff>
      <xdr:row>3</xdr:row>
      <xdr:rowOff>9525</xdr:rowOff>
    </xdr:to>
    <xdr:pic>
      <xdr:nvPicPr>
        <xdr:cNvPr id="38323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268061</xdr:colOff>
      <xdr:row>2</xdr:row>
      <xdr:rowOff>3612</xdr:rowOff>
    </xdr:from>
    <xdr:to>
      <xdr:col>4</xdr:col>
      <xdr:colOff>189139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68161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247650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47750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80</xdr:row>
          <xdr:rowOff>9525</xdr:rowOff>
        </xdr:to>
        <xdr:sp macro="" textlink="">
          <xdr:nvSpPr>
            <xdr:cNvPr id="333825" name="InstrWord" hidden="1">
              <a:extLst>
                <a:ext uri="{63B3BB69-23CF-44E3-9099-C40C66FF867C}">
                  <a14:compatExt spid="_x0000_s333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18</xdr:col>
      <xdr:colOff>19051</xdr:colOff>
      <xdr:row>1</xdr:row>
      <xdr:rowOff>104775</xdr:rowOff>
    </xdr:from>
    <xdr:to>
      <xdr:col>25</xdr:col>
      <xdr:colOff>0</xdr:colOff>
      <xdr:row>2</xdr:row>
      <xdr:rowOff>133350</xdr:rowOff>
    </xdr:to>
    <xdr:sp macro="[0]!Instruction.cmdStart_Click" textlink="">
      <xdr:nvSpPr>
        <xdr:cNvPr id="39" name="cmdStart" hidden="1"/>
        <xdr:cNvSpPr/>
      </xdr:nvSpPr>
      <xdr:spPr>
        <a:xfrm>
          <a:off x="6734176" y="238125"/>
          <a:ext cx="2047874" cy="238125"/>
        </a:xfrm>
        <a:prstGeom prst="roundRect">
          <a:avLst>
            <a:gd name="adj" fmla="val 0"/>
          </a:avLst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ru-RU" sz="900" b="0" i="0" baseline="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rPr>
            <a:t>Приступить к заполнению</a:t>
          </a:r>
          <a:endParaRPr lang="ru-RU" sz="900" b="0">
            <a:effectLst/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/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45</xdr:row>
      <xdr:rowOff>47625</xdr:rowOff>
    </xdr:from>
    <xdr:to>
      <xdr:col>7</xdr:col>
      <xdr:colOff>0</xdr:colOff>
      <xdr:row>50</xdr:row>
      <xdr:rowOff>104775</xdr:rowOff>
    </xdr:to>
    <xdr:grpSp>
      <xdr:nvGrpSpPr>
        <xdr:cNvPr id="382140" name="Группа 12"/>
        <xdr:cNvGrpSpPr>
          <a:grpSpLocks/>
        </xdr:cNvGrpSpPr>
      </xdr:nvGrpSpPr>
      <xdr:grpSpPr bwMode="auto">
        <a:xfrm>
          <a:off x="276225" y="8143875"/>
          <a:ext cx="6924675" cy="866775"/>
          <a:chOff x="8029572" y="1543049"/>
          <a:chExt cx="7234016" cy="1514476"/>
        </a:xfrm>
      </xdr:grpSpPr>
      <xdr:sp macro="" textlink="">
        <xdr:nvSpPr>
          <xdr:cNvPr id="4" name="TextBox 3"/>
          <xdr:cNvSpPr txBox="1"/>
        </xdr:nvSpPr>
        <xdr:spPr>
          <a:xfrm>
            <a:off x="8029572" y="1543049"/>
            <a:ext cx="4507578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Предоставляют: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юридические лица – сетевые организации, осуществляющие оказание услуг по передаче и распределению электрической энергии (мощности); ОАО «Федеральная сетевая компания ЕЭС России»:</a:t>
            </a: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- Федеральной службе по тарифам</a:t>
            </a:r>
            <a:endParaRPr lang="ru-RU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7" name="TextBox 6"/>
          <xdr:cNvSpPr txBox="1"/>
        </xdr:nvSpPr>
        <xdr:spPr>
          <a:xfrm>
            <a:off x="12596853" y="1543049"/>
            <a:ext cx="2666735" cy="15144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9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Сроки предоставления</a:t>
            </a:r>
            <a:r>
              <a:rPr lang="ru-RU" sz="900" b="1" i="0" u="none" strike="noStrike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:</a:t>
            </a:r>
            <a:r>
              <a:rPr lang="ru-RU" sz="900" b="1"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 </a:t>
            </a:r>
            <a:endParaRPr lang="en-US" sz="900" b="1"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20 числа после отчетного месяца, </a:t>
            </a:r>
            <a:endParaRPr lang="en-US" sz="900">
              <a:solidFill>
                <a:schemeClr val="dk1"/>
              </a:solidFill>
              <a:effectLst/>
              <a:latin typeface="Tahoma" pitchFamily="34" charset="0"/>
              <a:ea typeface="Tahoma" pitchFamily="34" charset="0"/>
              <a:cs typeface="Tahoma" pitchFamily="34" charset="0"/>
            </a:endParaRPr>
          </a:p>
          <a:p>
            <a:r>
              <a:rPr lang="ru-RU" sz="900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10 февраля - за отчетный год</a:t>
            </a:r>
            <a:endParaRPr lang="en-US" sz="90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4</xdr:col>
      <xdr:colOff>0</xdr:colOff>
      <xdr:row>8</xdr:row>
      <xdr:rowOff>123825</xdr:rowOff>
    </xdr:from>
    <xdr:to>
      <xdr:col>5</xdr:col>
      <xdr:colOff>1476375</xdr:colOff>
      <xdr:row>12</xdr:row>
      <xdr:rowOff>247650</xdr:rowOff>
    </xdr:to>
    <xdr:grpSp>
      <xdr:nvGrpSpPr>
        <xdr:cNvPr id="382141" name="Группа 10"/>
        <xdr:cNvGrpSpPr>
          <a:grpSpLocks/>
        </xdr:cNvGrpSpPr>
      </xdr:nvGrpSpPr>
      <xdr:grpSpPr bwMode="auto">
        <a:xfrm>
          <a:off x="276225" y="609600"/>
          <a:ext cx="2105025" cy="1057275"/>
          <a:chOff x="13888292" y="2943225"/>
          <a:chExt cx="2482612" cy="1057275"/>
        </a:xfrm>
      </xdr:grpSpPr>
      <xdr:grpSp>
        <xdr:nvGrpSpPr>
          <xdr:cNvPr id="382144" name="Группа 5"/>
          <xdr:cNvGrpSpPr>
            <a:grpSpLocks/>
          </xdr:cNvGrpSpPr>
        </xdr:nvGrpSpPr>
        <xdr:grpSpPr bwMode="auto">
          <a:xfrm>
            <a:off x="14247599" y="3162300"/>
            <a:ext cx="1774078" cy="838200"/>
            <a:chOff x="10563045" y="2152650"/>
            <a:chExt cx="1739212" cy="838200"/>
          </a:xfrm>
        </xdr:grpSpPr>
        <xdr:sp macro="" textlink="">
          <xdr:nvSpPr>
            <xdr:cNvPr id="8" name="TextBox 7"/>
            <xdr:cNvSpPr txBox="1"/>
          </xdr:nvSpPr>
          <xdr:spPr>
            <a:xfrm>
              <a:off x="10607259" y="2724150"/>
              <a:ext cx="1651915" cy="266700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Месячная</a:t>
              </a:r>
              <a:r>
                <a:rPr lang="ru-RU" sz="900" b="1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, </a:t>
              </a:r>
              <a:r>
                <a:rPr lang="ru-RU" sz="900" b="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годовая</a:t>
              </a:r>
              <a:endParaRPr lang="en-US" sz="900" b="0">
                <a:latin typeface="Tahoma" pitchFamily="34" charset="0"/>
                <a:ea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10563208" y="2152650"/>
              <a:ext cx="1740017" cy="600075"/>
            </a:xfrm>
            <a:prstGeom prst="rect">
              <a:avLst/>
            </a:prstGeom>
            <a:noFill/>
            <a:ln w="1270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Приказ Росстата:</a:t>
              </a:r>
              <a:b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Об утверждении формы </a:t>
              </a:r>
              <a:b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</a:br>
              <a:r>
                <a:rPr lang="ru-RU" sz="900">
                  <a:solidFill>
                    <a:schemeClr val="dk1"/>
                  </a:solidFill>
                  <a:effectLst/>
                  <a:latin typeface="Tahoma" pitchFamily="34" charset="0"/>
                  <a:ea typeface="Tahoma" pitchFamily="34" charset="0"/>
                  <a:cs typeface="Tahoma" pitchFamily="34" charset="0"/>
                </a:rPr>
                <a:t>от  03.07.2013 № 257</a:t>
              </a:r>
            </a:p>
          </xdr:txBody>
        </xdr:sp>
      </xdr:grpSp>
      <xdr:sp macro="" textlink="">
        <xdr:nvSpPr>
          <xdr:cNvPr id="12" name="TextBox 11"/>
          <xdr:cNvSpPr txBox="1"/>
        </xdr:nvSpPr>
        <xdr:spPr>
          <a:xfrm>
            <a:off x="13888292" y="2943225"/>
            <a:ext cx="2482612" cy="26670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800" b="1">
                <a:solidFill>
                  <a:schemeClr val="dk1"/>
                </a:solidFill>
                <a:effectLst/>
                <a:latin typeface="Tahoma" pitchFamily="34" charset="0"/>
                <a:ea typeface="Tahoma" pitchFamily="34" charset="0"/>
                <a:cs typeface="Tahoma" pitchFamily="34" charset="0"/>
              </a:rPr>
              <a:t>Форма № 46-ЭЭ (передача)</a:t>
            </a:r>
            <a:endParaRPr lang="en-US" sz="800" b="0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oneCellAnchor>
    <xdr:from>
      <xdr:col>7</xdr:col>
      <xdr:colOff>9525</xdr:colOff>
      <xdr:row>16</xdr:row>
      <xdr:rowOff>9525</xdr:rowOff>
    </xdr:from>
    <xdr:ext cx="323850" cy="323850"/>
    <xdr:pic macro="[0]!modButton.cmdUpdateReestrOrg_Click_Handler">
      <xdr:nvPicPr>
        <xdr:cNvPr id="13" name="cmdRefreshOrg" descr="icon16.png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10425" y="2228850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  <xdr:oneCellAnchor>
    <xdr:from>
      <xdr:col>7</xdr:col>
      <xdr:colOff>0</xdr:colOff>
      <xdr:row>21</xdr:row>
      <xdr:rowOff>9525</xdr:rowOff>
    </xdr:from>
    <xdr:ext cx="323850" cy="323850"/>
    <xdr:pic macro="[0]!modButton.cmdUpdateReestrMO_Click_Handler">
      <xdr:nvPicPr>
        <xdr:cNvPr id="14" name="cmdRefreshMO" descr="icon16.png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extLst/>
        </a:blip>
        <a:srcRect/>
        <a:stretch>
          <a:fillRect/>
        </a:stretch>
      </xdr:blipFill>
      <xdr:spPr bwMode="auto">
        <a:xfrm>
          <a:off x="7200900" y="3619500"/>
          <a:ext cx="323850" cy="323850"/>
        </a:xfrm>
        <a:prstGeom prst="rect">
          <a:avLst/>
        </a:prstGeom>
        <a:noFill/>
        <a:ln>
          <a:noFill/>
        </a:ln>
        <a:extLst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0</xdr:row>
          <xdr:rowOff>47625</xdr:rowOff>
        </xdr:from>
        <xdr:to>
          <xdr:col>5</xdr:col>
          <xdr:colOff>390525</xdr:colOff>
          <xdr:row>0</xdr:row>
          <xdr:rowOff>352425</xdr:rowOff>
        </xdr:to>
        <xdr:sp macro="" textlink="">
          <xdr:nvSpPr>
            <xdr:cNvPr id="8193" name="cmdGetListAllSheets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8.emf"/><Relationship Id="rId4" Type="http://schemas.openxmlformats.org/officeDocument/2006/relationships/control" Target="../activeX/activeX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1.doc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hyperlink" Target="http://&#1093;&#1084;-&#1075;&#1101;&#1089;.&#1088;&#1092;/raskrytie-informatsii/informatsiya-o-perechne-zon-deyatelnosti-s-detalizatsiej-po-naselennym-punktam-i-rajonam-gorodov" TargetMode="External"/><Relationship Id="rId1" Type="http://schemas.openxmlformats.org/officeDocument/2006/relationships/hyperlink" Target="http://&#1093;&#1084;-&#1075;&#1101;&#1089;.&#1088;&#1092;/images/docs_user/docs_open_info/04_activity/activity.png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Prov">
    <tabColor indexed="47"/>
  </sheetPr>
  <dimension ref="A1"/>
  <sheetViews>
    <sheetView showGridLines="0" workbookViewId="0">
      <selection sqref="A1:V55"/>
    </sheetView>
  </sheetViews>
  <sheetFormatPr defaultRowHeight="11.25"/>
  <cols>
    <col min="1" max="16384" width="9.140625" style="205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TEHSHEET">
    <tabColor indexed="47"/>
  </sheetPr>
  <dimension ref="A1:F86"/>
  <sheetViews>
    <sheetView showGridLines="0" workbookViewId="0">
      <selection activeCell="C53" sqref="C53"/>
    </sheetView>
  </sheetViews>
  <sheetFormatPr defaultRowHeight="11.25"/>
  <cols>
    <col min="1" max="1" width="2.140625" bestFit="1" customWidth="1"/>
    <col min="2" max="2" width="35.85546875" customWidth="1"/>
    <col min="4" max="4" width="9.140625" style="8"/>
    <col min="5" max="5" width="7" customWidth="1"/>
    <col min="7" max="7" width="9.28515625" bestFit="1" customWidth="1"/>
    <col min="11" max="11" width="9.42578125" bestFit="1" customWidth="1"/>
    <col min="14" max="16" width="9.42578125" bestFit="1" customWidth="1"/>
    <col min="19" max="19" width="9.28515625" bestFit="1" customWidth="1"/>
    <col min="22" max="22" width="9.28515625" bestFit="1" customWidth="1"/>
    <col min="34" max="34" width="9.28515625" bestFit="1" customWidth="1"/>
    <col min="37" max="37" width="9.28515625" bestFit="1" customWidth="1"/>
    <col min="49" max="49" width="9.42578125" bestFit="1" customWidth="1"/>
    <col min="52" max="52" width="9.42578125" bestFit="1" customWidth="1"/>
  </cols>
  <sheetData>
    <row r="1" spans="1:6" ht="15">
      <c r="B1" s="13" t="s">
        <v>20</v>
      </c>
      <c r="C1" s="13"/>
      <c r="D1" s="7" t="s">
        <v>119</v>
      </c>
      <c r="E1" s="7" t="s">
        <v>137</v>
      </c>
      <c r="F1" s="179" t="s">
        <v>312</v>
      </c>
    </row>
    <row r="2" spans="1:6">
      <c r="A2">
        <v>0</v>
      </c>
      <c r="B2" t="s">
        <v>21</v>
      </c>
      <c r="D2" s="9" t="s">
        <v>120</v>
      </c>
      <c r="E2">
        <v>2016</v>
      </c>
      <c r="F2" t="s">
        <v>313</v>
      </c>
    </row>
    <row r="3" spans="1:6">
      <c r="B3" t="s">
        <v>22</v>
      </c>
      <c r="D3" s="9" t="s">
        <v>121</v>
      </c>
      <c r="E3">
        <v>2017</v>
      </c>
      <c r="F3" t="s">
        <v>314</v>
      </c>
    </row>
    <row r="4" spans="1:6">
      <c r="B4" t="s">
        <v>23</v>
      </c>
      <c r="D4" s="9" t="s">
        <v>122</v>
      </c>
      <c r="E4">
        <v>2018</v>
      </c>
    </row>
    <row r="5" spans="1:6">
      <c r="B5" t="s">
        <v>25</v>
      </c>
      <c r="D5" s="9" t="s">
        <v>123</v>
      </c>
      <c r="E5">
        <v>2019</v>
      </c>
    </row>
    <row r="6" spans="1:6">
      <c r="B6" t="s">
        <v>26</v>
      </c>
      <c r="D6" s="9" t="s">
        <v>124</v>
      </c>
      <c r="E6">
        <v>2020</v>
      </c>
    </row>
    <row r="7" spans="1:6">
      <c r="B7" t="s">
        <v>27</v>
      </c>
      <c r="D7" s="9" t="s">
        <v>125</v>
      </c>
    </row>
    <row r="8" spans="1:6">
      <c r="B8" t="s">
        <v>28</v>
      </c>
      <c r="D8" s="9" t="s">
        <v>126</v>
      </c>
    </row>
    <row r="9" spans="1:6">
      <c r="B9" t="s">
        <v>29</v>
      </c>
      <c r="D9" s="9" t="s">
        <v>127</v>
      </c>
    </row>
    <row r="10" spans="1:6">
      <c r="B10" t="s">
        <v>30</v>
      </c>
      <c r="D10" s="9" t="s">
        <v>128</v>
      </c>
    </row>
    <row r="11" spans="1:6">
      <c r="B11" t="s">
        <v>24</v>
      </c>
      <c r="D11" s="9" t="s">
        <v>129</v>
      </c>
    </row>
    <row r="12" spans="1:6">
      <c r="B12" t="s">
        <v>99</v>
      </c>
      <c r="D12" s="9" t="s">
        <v>130</v>
      </c>
    </row>
    <row r="13" spans="1:6">
      <c r="B13" t="s">
        <v>101</v>
      </c>
      <c r="D13" s="9" t="s">
        <v>131</v>
      </c>
    </row>
    <row r="14" spans="1:6">
      <c r="B14" t="s">
        <v>311</v>
      </c>
      <c r="D14" s="25" t="s">
        <v>176</v>
      </c>
    </row>
    <row r="15" spans="1:6">
      <c r="B15" t="s">
        <v>31</v>
      </c>
    </row>
    <row r="16" spans="1:6">
      <c r="B16" t="s">
        <v>102</v>
      </c>
    </row>
    <row r="17" spans="2:2">
      <c r="B17" t="s">
        <v>32</v>
      </c>
    </row>
    <row r="18" spans="2:2">
      <c r="B18" t="s">
        <v>33</v>
      </c>
    </row>
    <row r="19" spans="2:2">
      <c r="B19" t="s">
        <v>34</v>
      </c>
    </row>
    <row r="20" spans="2:2">
      <c r="B20" t="s">
        <v>35</v>
      </c>
    </row>
    <row r="21" spans="2:2">
      <c r="B21" t="s">
        <v>36</v>
      </c>
    </row>
    <row r="22" spans="2:2">
      <c r="B22" t="s">
        <v>103</v>
      </c>
    </row>
    <row r="23" spans="2:2">
      <c r="B23" t="s">
        <v>37</v>
      </c>
    </row>
    <row r="24" spans="2:2">
      <c r="B24" t="s">
        <v>38</v>
      </c>
    </row>
    <row r="25" spans="2:2">
      <c r="B25" t="s">
        <v>39</v>
      </c>
    </row>
    <row r="26" spans="2:2">
      <c r="B26" t="s">
        <v>40</v>
      </c>
    </row>
    <row r="27" spans="2:2">
      <c r="B27" t="s">
        <v>41</v>
      </c>
    </row>
    <row r="28" spans="2:2">
      <c r="B28" t="s">
        <v>42</v>
      </c>
    </row>
    <row r="29" spans="2:2">
      <c r="B29" t="s">
        <v>43</v>
      </c>
    </row>
    <row r="30" spans="2:2">
      <c r="B30" t="s">
        <v>44</v>
      </c>
    </row>
    <row r="31" spans="2:2">
      <c r="B31" t="s">
        <v>45</v>
      </c>
    </row>
    <row r="32" spans="2:2">
      <c r="B32" t="s">
        <v>46</v>
      </c>
    </row>
    <row r="33" spans="2:2">
      <c r="B33" t="s">
        <v>47</v>
      </c>
    </row>
    <row r="34" spans="2:2">
      <c r="B34" t="s">
        <v>100</v>
      </c>
    </row>
    <row r="35" spans="2:2">
      <c r="B35" t="s">
        <v>48</v>
      </c>
    </row>
    <row r="36" spans="2:2">
      <c r="B36" t="s">
        <v>49</v>
      </c>
    </row>
    <row r="37" spans="2:2">
      <c r="B37" t="s">
        <v>50</v>
      </c>
    </row>
    <row r="38" spans="2:2">
      <c r="B38" t="s">
        <v>51</v>
      </c>
    </row>
    <row r="39" spans="2:2">
      <c r="B39" t="s">
        <v>52</v>
      </c>
    </row>
    <row r="40" spans="2:2">
      <c r="B40" t="s">
        <v>53</v>
      </c>
    </row>
    <row r="41" spans="2:2">
      <c r="B41" t="s">
        <v>54</v>
      </c>
    </row>
    <row r="42" spans="2:2">
      <c r="B42" t="s">
        <v>55</v>
      </c>
    </row>
    <row r="43" spans="2:2">
      <c r="B43" t="s">
        <v>56</v>
      </c>
    </row>
    <row r="44" spans="2:2">
      <c r="B44" t="s">
        <v>57</v>
      </c>
    </row>
    <row r="45" spans="2:2">
      <c r="B45" t="s">
        <v>58</v>
      </c>
    </row>
    <row r="46" spans="2:2">
      <c r="B46" t="s">
        <v>59</v>
      </c>
    </row>
    <row r="47" spans="2:2">
      <c r="B47" t="s">
        <v>60</v>
      </c>
    </row>
    <row r="48" spans="2:2">
      <c r="B48" t="s">
        <v>61</v>
      </c>
    </row>
    <row r="49" spans="2:2">
      <c r="B49" t="s">
        <v>62</v>
      </c>
    </row>
    <row r="50" spans="2:2">
      <c r="B50" t="s">
        <v>63</v>
      </c>
    </row>
    <row r="51" spans="2:2">
      <c r="B51" t="s">
        <v>64</v>
      </c>
    </row>
    <row r="52" spans="2:2">
      <c r="B52" t="s">
        <v>65</v>
      </c>
    </row>
    <row r="53" spans="2:2">
      <c r="B53" t="s">
        <v>66</v>
      </c>
    </row>
    <row r="54" spans="2:2">
      <c r="B54" t="s">
        <v>67</v>
      </c>
    </row>
    <row r="55" spans="2:2">
      <c r="B55" t="s">
        <v>68</v>
      </c>
    </row>
    <row r="56" spans="2:2">
      <c r="B56" t="s">
        <v>310</v>
      </c>
    </row>
    <row r="57" spans="2:2">
      <c r="B57" t="s">
        <v>69</v>
      </c>
    </row>
    <row r="58" spans="2:2">
      <c r="B58" t="s">
        <v>70</v>
      </c>
    </row>
    <row r="59" spans="2:2">
      <c r="B59" t="s">
        <v>71</v>
      </c>
    </row>
    <row r="60" spans="2:2">
      <c r="B60" t="s">
        <v>72</v>
      </c>
    </row>
    <row r="61" spans="2:2">
      <c r="B61" t="s">
        <v>73</v>
      </c>
    </row>
    <row r="62" spans="2:2">
      <c r="B62" t="s">
        <v>74</v>
      </c>
    </row>
    <row r="63" spans="2:2">
      <c r="B63" t="s">
        <v>75</v>
      </c>
    </row>
    <row r="64" spans="2:2">
      <c r="B64" t="s">
        <v>76</v>
      </c>
    </row>
    <row r="65" spans="2:2">
      <c r="B65" t="s">
        <v>77</v>
      </c>
    </row>
    <row r="66" spans="2:2">
      <c r="B66" t="s">
        <v>78</v>
      </c>
    </row>
    <row r="67" spans="2:2">
      <c r="B67" t="s">
        <v>79</v>
      </c>
    </row>
    <row r="68" spans="2:2">
      <c r="B68" t="s">
        <v>80</v>
      </c>
    </row>
    <row r="69" spans="2:2">
      <c r="B69" t="s">
        <v>81</v>
      </c>
    </row>
    <row r="70" spans="2:2">
      <c r="B70" t="s">
        <v>82</v>
      </c>
    </row>
    <row r="71" spans="2:2">
      <c r="B71" t="s">
        <v>83</v>
      </c>
    </row>
    <row r="72" spans="2:2">
      <c r="B72" t="s">
        <v>84</v>
      </c>
    </row>
    <row r="73" spans="2:2">
      <c r="B73" t="s">
        <v>85</v>
      </c>
    </row>
    <row r="74" spans="2:2">
      <c r="B74" t="s">
        <v>86</v>
      </c>
    </row>
    <row r="75" spans="2:2">
      <c r="B75" t="s">
        <v>87</v>
      </c>
    </row>
    <row r="76" spans="2:2">
      <c r="B76" t="s">
        <v>88</v>
      </c>
    </row>
    <row r="77" spans="2:2">
      <c r="B77" t="s">
        <v>89</v>
      </c>
    </row>
    <row r="78" spans="2:2">
      <c r="B78" t="s">
        <v>90</v>
      </c>
    </row>
    <row r="79" spans="2:2">
      <c r="B79" t="s">
        <v>91</v>
      </c>
    </row>
    <row r="80" spans="2:2">
      <c r="B80" t="s">
        <v>92</v>
      </c>
    </row>
    <row r="81" spans="2:2">
      <c r="B81" t="s">
        <v>93</v>
      </c>
    </row>
    <row r="82" spans="2:2">
      <c r="B82" t="s">
        <v>94</v>
      </c>
    </row>
    <row r="83" spans="2:2">
      <c r="B83" t="s">
        <v>95</v>
      </c>
    </row>
    <row r="84" spans="2:2">
      <c r="B84" t="s">
        <v>96</v>
      </c>
    </row>
    <row r="85" spans="2:2">
      <c r="B85" t="s">
        <v>97</v>
      </c>
    </row>
    <row r="86" spans="2:2">
      <c r="B86" t="s">
        <v>98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t_union">
    <tabColor rgb="FFFFCC99"/>
  </sheetPr>
  <dimension ref="A1:E3"/>
  <sheetViews>
    <sheetView showGridLines="0" workbookViewId="0">
      <selection activeCell="P27" sqref="P27"/>
    </sheetView>
  </sheetViews>
  <sheetFormatPr defaultRowHeight="15"/>
  <cols>
    <col min="1" max="1" width="8.5703125" style="4" customWidth="1"/>
    <col min="2" max="2" width="14.7109375" style="4" customWidth="1"/>
    <col min="3" max="3" width="3.28515625" style="4" customWidth="1"/>
    <col min="4" max="16384" width="9.140625" style="4"/>
  </cols>
  <sheetData>
    <row r="1" spans="1:5">
      <c r="B1" s="14"/>
      <c r="C1" s="14"/>
    </row>
    <row r="2" spans="1:5">
      <c r="A2" s="3" t="s">
        <v>193</v>
      </c>
      <c r="D2" s="92"/>
      <c r="E2" s="92"/>
    </row>
    <row r="3" spans="1:5" s="50" customFormat="1" ht="15" customHeight="1">
      <c r="C3" s="59" t="s">
        <v>0</v>
      </c>
      <c r="D3" s="93">
        <v>1</v>
      </c>
      <c r="E3" s="198"/>
    </row>
  </sheetData>
  <phoneticPr fontId="0" type="noConversion"/>
  <dataValidations xWindow="1172" yWindow="574" count="1">
    <dataValidation type="textLength" operator="lessThanOrEqual" allowBlank="1" showInputMessage="1" showErrorMessage="1" errorTitle="Ошибка" error="Допускается ввод не более 900 символов!" sqref="E3">
      <formula1>900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E38"/>
  <sheetViews>
    <sheetView showGridLines="0" workbookViewId="0">
      <selection activeCell="G25" sqref="G25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52.5" customHeight="1">
      <c r="A1" s="1" t="s">
        <v>7</v>
      </c>
      <c r="B1" s="12" t="s">
        <v>8</v>
      </c>
      <c r="C1" s="13"/>
    </row>
    <row r="2" spans="1:3">
      <c r="A2" s="2" t="s">
        <v>9</v>
      </c>
      <c r="B2" s="2" t="s">
        <v>265</v>
      </c>
    </row>
    <row r="3" spans="1:3">
      <c r="A3" s="2" t="s">
        <v>1</v>
      </c>
      <c r="B3" s="2" t="s">
        <v>13</v>
      </c>
    </row>
    <row r="4" spans="1:3">
      <c r="A4" s="2" t="s">
        <v>156</v>
      </c>
      <c r="B4" s="2" t="s">
        <v>132</v>
      </c>
    </row>
    <row r="5" spans="1:3">
      <c r="A5" s="2" t="s">
        <v>264</v>
      </c>
      <c r="B5" s="2" t="s">
        <v>10</v>
      </c>
    </row>
    <row r="6" spans="1:3">
      <c r="A6" s="2" t="s">
        <v>189</v>
      </c>
      <c r="B6" s="2" t="s">
        <v>158</v>
      </c>
    </row>
    <row r="7" spans="1:3">
      <c r="A7" s="2" t="s">
        <v>157</v>
      </c>
      <c r="B7" s="2" t="s">
        <v>266</v>
      </c>
    </row>
    <row r="8" spans="1:3">
      <c r="A8" s="2"/>
      <c r="B8" s="2" t="s">
        <v>267</v>
      </c>
    </row>
    <row r="9" spans="1:3">
      <c r="A9" s="2"/>
      <c r="B9" s="2" t="s">
        <v>133</v>
      </c>
    </row>
    <row r="10" spans="1:3">
      <c r="A10" s="2"/>
      <c r="B10" s="2" t="s">
        <v>321</v>
      </c>
    </row>
    <row r="11" spans="1:3">
      <c r="A11" s="2"/>
      <c r="B11" s="2" t="s">
        <v>322</v>
      </c>
    </row>
    <row r="12" spans="1:3">
      <c r="A12" s="2"/>
      <c r="B12" s="2" t="s">
        <v>11</v>
      </c>
    </row>
    <row r="13" spans="1:3">
      <c r="A13" s="2"/>
      <c r="B13" s="2" t="s">
        <v>12</v>
      </c>
    </row>
    <row r="14" spans="1:3">
      <c r="A14" s="2"/>
      <c r="B14" s="2" t="s">
        <v>323</v>
      </c>
    </row>
    <row r="15" spans="1:3">
      <c r="A15" s="2"/>
      <c r="B15" s="2" t="s">
        <v>14</v>
      </c>
    </row>
    <row r="16" spans="1:3">
      <c r="A16" s="2"/>
      <c r="B16" s="2" t="s">
        <v>324</v>
      </c>
    </row>
    <row r="17" spans="2:2">
      <c r="B17" s="2" t="s">
        <v>15</v>
      </c>
    </row>
    <row r="18" spans="2:2">
      <c r="B18" s="2" t="s">
        <v>107</v>
      </c>
    </row>
    <row r="19" spans="2:2">
      <c r="B19" s="2" t="s">
        <v>2</v>
      </c>
    </row>
    <row r="20" spans="2:2">
      <c r="B20" s="2" t="s">
        <v>134</v>
      </c>
    </row>
    <row r="21" spans="2:2">
      <c r="B21" s="2" t="s">
        <v>135</v>
      </c>
    </row>
    <row r="22" spans="2:2">
      <c r="B22" s="2" t="s">
        <v>136</v>
      </c>
    </row>
    <row r="23" spans="2:2">
      <c r="B23" s="2"/>
    </row>
    <row r="24" spans="2:2">
      <c r="B24" s="2"/>
    </row>
    <row r="33" spans="4:5" ht="18.75">
      <c r="D33" s="11"/>
    </row>
    <row r="38" spans="4:5" ht="18.75">
      <c r="E38" s="11"/>
    </row>
  </sheetData>
  <sheetProtection formatColumns="0" formatRows="0"/>
  <phoneticPr fontId="3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8193" r:id="rId4" name="cmdGetListAllSheets">
          <controlPr autoLine="0" r:id="rId5">
            <anchor moveWithCells="1">
              <from>
                <xdr:col>2</xdr:col>
                <xdr:colOff>57150</xdr:colOff>
                <xdr:row>0</xdr:row>
                <xdr:rowOff>47625</xdr:rowOff>
              </from>
              <to>
                <xdr:col>5</xdr:col>
                <xdr:colOff>390525</xdr:colOff>
                <xdr:row>0</xdr:row>
                <xdr:rowOff>352425</xdr:rowOff>
              </to>
            </anchor>
          </controlPr>
        </control>
      </mc:Choice>
      <mc:Fallback>
        <control shapeId="8193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>
      <selection activeCell="K17" sqref="K17"/>
    </sheetView>
  </sheetViews>
  <sheetFormatPr defaultRowHeight="11.25"/>
  <cols>
    <col min="1" max="16384" width="9.140625" style="6"/>
  </cols>
  <sheetData/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Button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3"/>
      <c r="C1" s="13"/>
    </row>
    <row r="33" spans="4:5" ht="15.75">
      <c r="D33" s="10"/>
    </row>
    <row r="38" spans="4:5" ht="15.75">
      <c r="E38" s="10"/>
    </row>
  </sheetData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zoomScaleNormal="100" workbookViewId="0">
      <selection activeCell="D53" sqref="D53"/>
    </sheetView>
  </sheetViews>
  <sheetFormatPr defaultRowHeight="11.25"/>
  <cols>
    <col min="1" max="16384" width="9.140625" style="185"/>
  </cols>
  <sheetData/>
  <sheetProtection formatColumns="0" formatRows="0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>
      <selection activeCell="D53" sqref="D53"/>
    </sheetView>
  </sheetViews>
  <sheetFormatPr defaultRowHeight="11.25"/>
  <cols>
    <col min="1" max="16384" width="9.140625" style="186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K582"/>
  <sheetViews>
    <sheetView showGridLines="0" workbookViewId="0">
      <selection activeCell="I18" sqref="I18"/>
    </sheetView>
  </sheetViews>
  <sheetFormatPr defaultRowHeight="11.25"/>
  <cols>
    <col min="1" max="1" width="9.140625" style="2"/>
    <col min="2" max="2" width="22.7109375" style="2" bestFit="1" customWidth="1"/>
    <col min="3" max="16384" width="9.140625" style="2"/>
  </cols>
  <sheetData>
    <row r="1" spans="1:11">
      <c r="B1" s="2" t="s">
        <v>110</v>
      </c>
      <c r="C1" s="2" t="s">
        <v>115</v>
      </c>
      <c r="D1" s="2" t="s">
        <v>116</v>
      </c>
      <c r="E1" s="2" t="s">
        <v>117</v>
      </c>
      <c r="F1" s="2" t="s">
        <v>118</v>
      </c>
      <c r="G1" s="2" t="s">
        <v>111</v>
      </c>
      <c r="H1" s="2" t="s">
        <v>112</v>
      </c>
      <c r="I1" s="2" t="s">
        <v>113</v>
      </c>
      <c r="J1" s="2" t="s">
        <v>114</v>
      </c>
      <c r="K1" s="2" t="s">
        <v>152</v>
      </c>
    </row>
    <row r="2" spans="1:11">
      <c r="A2" s="2">
        <v>1</v>
      </c>
      <c r="B2" s="2" t="s">
        <v>92</v>
      </c>
      <c r="C2" s="2" t="s">
        <v>331</v>
      </c>
      <c r="D2" s="2" t="s">
        <v>332</v>
      </c>
      <c r="E2" s="2" t="s">
        <v>333</v>
      </c>
      <c r="F2" s="2" t="s">
        <v>334</v>
      </c>
      <c r="G2" s="2" t="s">
        <v>335</v>
      </c>
      <c r="H2" s="2" t="s">
        <v>336</v>
      </c>
      <c r="I2" s="2" t="s">
        <v>337</v>
      </c>
      <c r="J2" s="2" t="s">
        <v>338</v>
      </c>
      <c r="K2" s="2" t="s">
        <v>339</v>
      </c>
    </row>
    <row r="3" spans="1:11">
      <c r="A3" s="2">
        <v>2</v>
      </c>
      <c r="B3" s="2" t="s">
        <v>92</v>
      </c>
      <c r="C3" s="2" t="s">
        <v>331</v>
      </c>
      <c r="D3" s="2" t="s">
        <v>332</v>
      </c>
      <c r="E3" s="2" t="s">
        <v>333</v>
      </c>
      <c r="F3" s="2" t="s">
        <v>334</v>
      </c>
      <c r="G3" s="2" t="s">
        <v>340</v>
      </c>
      <c r="H3" s="2" t="s">
        <v>341</v>
      </c>
      <c r="I3" s="2" t="s">
        <v>342</v>
      </c>
      <c r="J3" s="2" t="s">
        <v>338</v>
      </c>
      <c r="K3" s="2" t="s">
        <v>343</v>
      </c>
    </row>
    <row r="4" spans="1:11">
      <c r="A4" s="2">
        <v>3</v>
      </c>
      <c r="B4" s="2" t="s">
        <v>92</v>
      </c>
      <c r="C4" s="2" t="s">
        <v>331</v>
      </c>
      <c r="D4" s="2" t="s">
        <v>332</v>
      </c>
      <c r="E4" s="2" t="s">
        <v>333</v>
      </c>
      <c r="F4" s="2" t="s">
        <v>334</v>
      </c>
      <c r="G4" s="2" t="s">
        <v>344</v>
      </c>
      <c r="H4" s="2" t="s">
        <v>345</v>
      </c>
      <c r="I4" s="2" t="s">
        <v>346</v>
      </c>
      <c r="J4" s="2" t="s">
        <v>347</v>
      </c>
      <c r="K4" s="2" t="s">
        <v>339</v>
      </c>
    </row>
    <row r="5" spans="1:11">
      <c r="A5" s="2">
        <v>4</v>
      </c>
      <c r="B5" s="2" t="s">
        <v>92</v>
      </c>
      <c r="C5" s="2" t="s">
        <v>331</v>
      </c>
      <c r="D5" s="2" t="s">
        <v>332</v>
      </c>
      <c r="E5" s="2" t="s">
        <v>333</v>
      </c>
      <c r="F5" s="2" t="s">
        <v>334</v>
      </c>
      <c r="G5" s="2" t="s">
        <v>344</v>
      </c>
      <c r="H5" s="2" t="s">
        <v>345</v>
      </c>
      <c r="I5" s="2" t="s">
        <v>346</v>
      </c>
      <c r="J5" s="2" t="s">
        <v>347</v>
      </c>
      <c r="K5" s="2" t="s">
        <v>343</v>
      </c>
    </row>
    <row r="6" spans="1:11">
      <c r="A6" s="2">
        <v>5</v>
      </c>
      <c r="B6" s="2" t="s">
        <v>92</v>
      </c>
      <c r="C6" s="2" t="s">
        <v>331</v>
      </c>
      <c r="D6" s="2" t="s">
        <v>332</v>
      </c>
      <c r="E6" s="2" t="s">
        <v>333</v>
      </c>
      <c r="F6" s="2" t="s">
        <v>334</v>
      </c>
      <c r="G6" s="2" t="s">
        <v>344</v>
      </c>
      <c r="H6" s="2" t="s">
        <v>345</v>
      </c>
      <c r="I6" s="2" t="s">
        <v>346</v>
      </c>
      <c r="J6" s="2" t="s">
        <v>347</v>
      </c>
      <c r="K6" s="2" t="s">
        <v>348</v>
      </c>
    </row>
    <row r="7" spans="1:11">
      <c r="A7" s="2">
        <v>6</v>
      </c>
      <c r="B7" s="2" t="s">
        <v>92</v>
      </c>
      <c r="C7" s="2" t="s">
        <v>331</v>
      </c>
      <c r="D7" s="2" t="s">
        <v>332</v>
      </c>
      <c r="E7" s="2" t="s">
        <v>333</v>
      </c>
      <c r="F7" s="2" t="s">
        <v>334</v>
      </c>
      <c r="G7" s="2" t="s">
        <v>344</v>
      </c>
      <c r="H7" s="2" t="s">
        <v>345</v>
      </c>
      <c r="I7" s="2" t="s">
        <v>346</v>
      </c>
      <c r="J7" s="2" t="s">
        <v>347</v>
      </c>
      <c r="K7" s="2" t="s">
        <v>349</v>
      </c>
    </row>
    <row r="8" spans="1:11">
      <c r="A8" s="2">
        <v>7</v>
      </c>
      <c r="B8" s="2" t="s">
        <v>92</v>
      </c>
      <c r="C8" s="2" t="s">
        <v>331</v>
      </c>
      <c r="D8" s="2" t="s">
        <v>332</v>
      </c>
      <c r="E8" s="2" t="s">
        <v>331</v>
      </c>
      <c r="F8" s="2" t="s">
        <v>332</v>
      </c>
      <c r="G8" s="2" t="s">
        <v>335</v>
      </c>
      <c r="H8" s="2" t="s">
        <v>336</v>
      </c>
      <c r="I8" s="2" t="s">
        <v>337</v>
      </c>
      <c r="J8" s="2" t="s">
        <v>338</v>
      </c>
      <c r="K8" s="2" t="s">
        <v>339</v>
      </c>
    </row>
    <row r="9" spans="1:11">
      <c r="A9" s="2">
        <v>8</v>
      </c>
      <c r="B9" s="2" t="s">
        <v>92</v>
      </c>
      <c r="C9" s="2" t="s">
        <v>331</v>
      </c>
      <c r="D9" s="2" t="s">
        <v>332</v>
      </c>
      <c r="E9" s="2" t="s">
        <v>331</v>
      </c>
      <c r="F9" s="2" t="s">
        <v>332</v>
      </c>
      <c r="G9" s="2" t="s">
        <v>340</v>
      </c>
      <c r="H9" s="2" t="s">
        <v>341</v>
      </c>
      <c r="I9" s="2" t="s">
        <v>342</v>
      </c>
      <c r="J9" s="2" t="s">
        <v>338</v>
      </c>
      <c r="K9" s="2" t="s">
        <v>343</v>
      </c>
    </row>
    <row r="10" spans="1:11">
      <c r="A10" s="2">
        <v>9</v>
      </c>
      <c r="B10" s="2" t="s">
        <v>92</v>
      </c>
      <c r="C10" s="2" t="s">
        <v>331</v>
      </c>
      <c r="D10" s="2" t="s">
        <v>332</v>
      </c>
      <c r="E10" s="2" t="s">
        <v>331</v>
      </c>
      <c r="F10" s="2" t="s">
        <v>332</v>
      </c>
      <c r="G10" s="2" t="s">
        <v>344</v>
      </c>
      <c r="H10" s="2" t="s">
        <v>345</v>
      </c>
      <c r="I10" s="2" t="s">
        <v>346</v>
      </c>
      <c r="J10" s="2" t="s">
        <v>347</v>
      </c>
      <c r="K10" s="2" t="s">
        <v>348</v>
      </c>
    </row>
    <row r="11" spans="1:11">
      <c r="A11" s="2">
        <v>10</v>
      </c>
      <c r="B11" s="2" t="s">
        <v>92</v>
      </c>
      <c r="C11" s="2" t="s">
        <v>331</v>
      </c>
      <c r="D11" s="2" t="s">
        <v>332</v>
      </c>
      <c r="E11" s="2" t="s">
        <v>331</v>
      </c>
      <c r="F11" s="2" t="s">
        <v>332</v>
      </c>
      <c r="G11" s="2" t="s">
        <v>344</v>
      </c>
      <c r="H11" s="2" t="s">
        <v>345</v>
      </c>
      <c r="I11" s="2" t="s">
        <v>346</v>
      </c>
      <c r="J11" s="2" t="s">
        <v>347</v>
      </c>
      <c r="K11" s="2" t="s">
        <v>343</v>
      </c>
    </row>
    <row r="12" spans="1:11">
      <c r="A12" s="2">
        <v>11</v>
      </c>
      <c r="B12" s="2" t="s">
        <v>92</v>
      </c>
      <c r="C12" s="2" t="s">
        <v>331</v>
      </c>
      <c r="D12" s="2" t="s">
        <v>332</v>
      </c>
      <c r="E12" s="2" t="s">
        <v>331</v>
      </c>
      <c r="F12" s="2" t="s">
        <v>332</v>
      </c>
      <c r="G12" s="2" t="s">
        <v>344</v>
      </c>
      <c r="H12" s="2" t="s">
        <v>345</v>
      </c>
      <c r="I12" s="2" t="s">
        <v>346</v>
      </c>
      <c r="J12" s="2" t="s">
        <v>347</v>
      </c>
      <c r="K12" s="2" t="s">
        <v>339</v>
      </c>
    </row>
    <row r="13" spans="1:11">
      <c r="A13" s="2">
        <v>12</v>
      </c>
      <c r="B13" s="2" t="s">
        <v>92</v>
      </c>
      <c r="C13" s="2" t="s">
        <v>331</v>
      </c>
      <c r="D13" s="2" t="s">
        <v>332</v>
      </c>
      <c r="E13" s="2" t="s">
        <v>331</v>
      </c>
      <c r="F13" s="2" t="s">
        <v>332</v>
      </c>
      <c r="G13" s="2" t="s">
        <v>344</v>
      </c>
      <c r="H13" s="2" t="s">
        <v>345</v>
      </c>
      <c r="I13" s="2" t="s">
        <v>346</v>
      </c>
      <c r="J13" s="2" t="s">
        <v>347</v>
      </c>
      <c r="K13" s="2" t="s">
        <v>349</v>
      </c>
    </row>
    <row r="14" spans="1:11">
      <c r="A14" s="2">
        <v>13</v>
      </c>
      <c r="B14" s="2" t="s">
        <v>92</v>
      </c>
      <c r="C14" s="2" t="s">
        <v>331</v>
      </c>
      <c r="D14" s="2" t="s">
        <v>332</v>
      </c>
      <c r="E14" s="2" t="s">
        <v>350</v>
      </c>
      <c r="F14" s="2" t="s">
        <v>351</v>
      </c>
      <c r="G14" s="2" t="s">
        <v>335</v>
      </c>
      <c r="H14" s="2" t="s">
        <v>336</v>
      </c>
      <c r="I14" s="2" t="s">
        <v>337</v>
      </c>
      <c r="J14" s="2" t="s">
        <v>338</v>
      </c>
      <c r="K14" s="2" t="s">
        <v>339</v>
      </c>
    </row>
    <row r="15" spans="1:11">
      <c r="A15" s="2">
        <v>14</v>
      </c>
      <c r="B15" s="2" t="s">
        <v>92</v>
      </c>
      <c r="C15" s="2" t="s">
        <v>331</v>
      </c>
      <c r="D15" s="2" t="s">
        <v>332</v>
      </c>
      <c r="E15" s="2" t="s">
        <v>350</v>
      </c>
      <c r="F15" s="2" t="s">
        <v>351</v>
      </c>
      <c r="G15" s="2" t="s">
        <v>340</v>
      </c>
      <c r="H15" s="2" t="s">
        <v>341</v>
      </c>
      <c r="I15" s="2" t="s">
        <v>342</v>
      </c>
      <c r="J15" s="2" t="s">
        <v>338</v>
      </c>
      <c r="K15" s="2" t="s">
        <v>343</v>
      </c>
    </row>
    <row r="16" spans="1:11">
      <c r="A16" s="2">
        <v>15</v>
      </c>
      <c r="B16" s="2" t="s">
        <v>92</v>
      </c>
      <c r="C16" s="2" t="s">
        <v>331</v>
      </c>
      <c r="D16" s="2" t="s">
        <v>332</v>
      </c>
      <c r="E16" s="2" t="s">
        <v>350</v>
      </c>
      <c r="F16" s="2" t="s">
        <v>351</v>
      </c>
      <c r="G16" s="2" t="s">
        <v>344</v>
      </c>
      <c r="H16" s="2" t="s">
        <v>345</v>
      </c>
      <c r="I16" s="2" t="s">
        <v>346</v>
      </c>
      <c r="J16" s="2" t="s">
        <v>347</v>
      </c>
      <c r="K16" s="2" t="s">
        <v>348</v>
      </c>
    </row>
    <row r="17" spans="1:11">
      <c r="A17" s="2">
        <v>16</v>
      </c>
      <c r="B17" s="2" t="s">
        <v>92</v>
      </c>
      <c r="C17" s="2" t="s">
        <v>331</v>
      </c>
      <c r="D17" s="2" t="s">
        <v>332</v>
      </c>
      <c r="E17" s="2" t="s">
        <v>350</v>
      </c>
      <c r="F17" s="2" t="s">
        <v>351</v>
      </c>
      <c r="G17" s="2" t="s">
        <v>344</v>
      </c>
      <c r="H17" s="2" t="s">
        <v>345</v>
      </c>
      <c r="I17" s="2" t="s">
        <v>346</v>
      </c>
      <c r="J17" s="2" t="s">
        <v>347</v>
      </c>
      <c r="K17" s="2" t="s">
        <v>343</v>
      </c>
    </row>
    <row r="18" spans="1:11">
      <c r="A18" s="2">
        <v>17</v>
      </c>
      <c r="B18" s="2" t="s">
        <v>92</v>
      </c>
      <c r="C18" s="2" t="s">
        <v>331</v>
      </c>
      <c r="D18" s="2" t="s">
        <v>332</v>
      </c>
      <c r="E18" s="2" t="s">
        <v>350</v>
      </c>
      <c r="F18" s="2" t="s">
        <v>351</v>
      </c>
      <c r="G18" s="2" t="s">
        <v>344</v>
      </c>
      <c r="H18" s="2" t="s">
        <v>345</v>
      </c>
      <c r="I18" s="2" t="s">
        <v>346</v>
      </c>
      <c r="J18" s="2" t="s">
        <v>347</v>
      </c>
      <c r="K18" s="2" t="s">
        <v>339</v>
      </c>
    </row>
    <row r="19" spans="1:11">
      <c r="A19" s="2">
        <v>18</v>
      </c>
      <c r="B19" s="2" t="s">
        <v>92</v>
      </c>
      <c r="C19" s="2" t="s">
        <v>331</v>
      </c>
      <c r="D19" s="2" t="s">
        <v>332</v>
      </c>
      <c r="E19" s="2" t="s">
        <v>350</v>
      </c>
      <c r="F19" s="2" t="s">
        <v>351</v>
      </c>
      <c r="G19" s="2" t="s">
        <v>344</v>
      </c>
      <c r="H19" s="2" t="s">
        <v>345</v>
      </c>
      <c r="I19" s="2" t="s">
        <v>346</v>
      </c>
      <c r="J19" s="2" t="s">
        <v>347</v>
      </c>
      <c r="K19" s="2" t="s">
        <v>349</v>
      </c>
    </row>
    <row r="20" spans="1:11">
      <c r="A20" s="2">
        <v>19</v>
      </c>
      <c r="B20" s="2" t="s">
        <v>92</v>
      </c>
      <c r="C20" s="2" t="s">
        <v>331</v>
      </c>
      <c r="D20" s="2" t="s">
        <v>332</v>
      </c>
      <c r="E20" s="2" t="s">
        <v>352</v>
      </c>
      <c r="F20" s="2" t="s">
        <v>353</v>
      </c>
      <c r="G20" s="2" t="s">
        <v>335</v>
      </c>
      <c r="H20" s="2" t="s">
        <v>336</v>
      </c>
      <c r="I20" s="2" t="s">
        <v>337</v>
      </c>
      <c r="J20" s="2" t="s">
        <v>338</v>
      </c>
      <c r="K20" s="2" t="s">
        <v>339</v>
      </c>
    </row>
    <row r="21" spans="1:11">
      <c r="A21" s="2">
        <v>20</v>
      </c>
      <c r="B21" s="2" t="s">
        <v>92</v>
      </c>
      <c r="C21" s="2" t="s">
        <v>331</v>
      </c>
      <c r="D21" s="2" t="s">
        <v>332</v>
      </c>
      <c r="E21" s="2" t="s">
        <v>352</v>
      </c>
      <c r="F21" s="2" t="s">
        <v>353</v>
      </c>
      <c r="G21" s="2" t="s">
        <v>340</v>
      </c>
      <c r="H21" s="2" t="s">
        <v>341</v>
      </c>
      <c r="I21" s="2" t="s">
        <v>342</v>
      </c>
      <c r="J21" s="2" t="s">
        <v>338</v>
      </c>
      <c r="K21" s="2" t="s">
        <v>343</v>
      </c>
    </row>
    <row r="22" spans="1:11">
      <c r="A22" s="2">
        <v>21</v>
      </c>
      <c r="B22" s="2" t="s">
        <v>92</v>
      </c>
      <c r="C22" s="2" t="s">
        <v>331</v>
      </c>
      <c r="D22" s="2" t="s">
        <v>332</v>
      </c>
      <c r="E22" s="2" t="s">
        <v>352</v>
      </c>
      <c r="F22" s="2" t="s">
        <v>353</v>
      </c>
      <c r="G22" s="2" t="s">
        <v>344</v>
      </c>
      <c r="H22" s="2" t="s">
        <v>345</v>
      </c>
      <c r="I22" s="2" t="s">
        <v>346</v>
      </c>
      <c r="J22" s="2" t="s">
        <v>347</v>
      </c>
      <c r="K22" s="2" t="s">
        <v>348</v>
      </c>
    </row>
    <row r="23" spans="1:11">
      <c r="A23" s="2">
        <v>22</v>
      </c>
      <c r="B23" s="2" t="s">
        <v>92</v>
      </c>
      <c r="C23" s="2" t="s">
        <v>331</v>
      </c>
      <c r="D23" s="2" t="s">
        <v>332</v>
      </c>
      <c r="E23" s="2" t="s">
        <v>352</v>
      </c>
      <c r="F23" s="2" t="s">
        <v>353</v>
      </c>
      <c r="G23" s="2" t="s">
        <v>344</v>
      </c>
      <c r="H23" s="2" t="s">
        <v>345</v>
      </c>
      <c r="I23" s="2" t="s">
        <v>346</v>
      </c>
      <c r="J23" s="2" t="s">
        <v>347</v>
      </c>
      <c r="K23" s="2" t="s">
        <v>343</v>
      </c>
    </row>
    <row r="24" spans="1:11">
      <c r="A24" s="2">
        <v>23</v>
      </c>
      <c r="B24" s="2" t="s">
        <v>92</v>
      </c>
      <c r="C24" s="2" t="s">
        <v>331</v>
      </c>
      <c r="D24" s="2" t="s">
        <v>332</v>
      </c>
      <c r="E24" s="2" t="s">
        <v>352</v>
      </c>
      <c r="F24" s="2" t="s">
        <v>353</v>
      </c>
      <c r="G24" s="2" t="s">
        <v>344</v>
      </c>
      <c r="H24" s="2" t="s">
        <v>345</v>
      </c>
      <c r="I24" s="2" t="s">
        <v>346</v>
      </c>
      <c r="J24" s="2" t="s">
        <v>347</v>
      </c>
      <c r="K24" s="2" t="s">
        <v>339</v>
      </c>
    </row>
    <row r="25" spans="1:11">
      <c r="A25" s="2">
        <v>24</v>
      </c>
      <c r="B25" s="2" t="s">
        <v>92</v>
      </c>
      <c r="C25" s="2" t="s">
        <v>331</v>
      </c>
      <c r="D25" s="2" t="s">
        <v>332</v>
      </c>
      <c r="E25" s="2" t="s">
        <v>352</v>
      </c>
      <c r="F25" s="2" t="s">
        <v>353</v>
      </c>
      <c r="G25" s="2" t="s">
        <v>344</v>
      </c>
      <c r="H25" s="2" t="s">
        <v>345</v>
      </c>
      <c r="I25" s="2" t="s">
        <v>346</v>
      </c>
      <c r="J25" s="2" t="s">
        <v>347</v>
      </c>
      <c r="K25" s="2" t="s">
        <v>349</v>
      </c>
    </row>
    <row r="26" spans="1:11">
      <c r="A26" s="2">
        <v>25</v>
      </c>
      <c r="B26" s="2" t="s">
        <v>92</v>
      </c>
      <c r="C26" s="2" t="s">
        <v>331</v>
      </c>
      <c r="D26" s="2" t="s">
        <v>332</v>
      </c>
      <c r="E26" s="2" t="s">
        <v>354</v>
      </c>
      <c r="F26" s="2" t="s">
        <v>355</v>
      </c>
      <c r="G26" s="2" t="s">
        <v>335</v>
      </c>
      <c r="H26" s="2" t="s">
        <v>336</v>
      </c>
      <c r="I26" s="2" t="s">
        <v>337</v>
      </c>
      <c r="J26" s="2" t="s">
        <v>338</v>
      </c>
      <c r="K26" s="2" t="s">
        <v>339</v>
      </c>
    </row>
    <row r="27" spans="1:11">
      <c r="A27" s="2">
        <v>26</v>
      </c>
      <c r="B27" s="2" t="s">
        <v>92</v>
      </c>
      <c r="C27" s="2" t="s">
        <v>331</v>
      </c>
      <c r="D27" s="2" t="s">
        <v>332</v>
      </c>
      <c r="E27" s="2" t="s">
        <v>354</v>
      </c>
      <c r="F27" s="2" t="s">
        <v>355</v>
      </c>
      <c r="G27" s="2" t="s">
        <v>340</v>
      </c>
      <c r="H27" s="2" t="s">
        <v>341</v>
      </c>
      <c r="I27" s="2" t="s">
        <v>342</v>
      </c>
      <c r="J27" s="2" t="s">
        <v>338</v>
      </c>
      <c r="K27" s="2" t="s">
        <v>343</v>
      </c>
    </row>
    <row r="28" spans="1:11">
      <c r="A28" s="2">
        <v>27</v>
      </c>
      <c r="B28" s="2" t="s">
        <v>92</v>
      </c>
      <c r="C28" s="2" t="s">
        <v>331</v>
      </c>
      <c r="D28" s="2" t="s">
        <v>332</v>
      </c>
      <c r="E28" s="2" t="s">
        <v>354</v>
      </c>
      <c r="F28" s="2" t="s">
        <v>355</v>
      </c>
      <c r="G28" s="2" t="s">
        <v>344</v>
      </c>
      <c r="H28" s="2" t="s">
        <v>345</v>
      </c>
      <c r="I28" s="2" t="s">
        <v>346</v>
      </c>
      <c r="J28" s="2" t="s">
        <v>347</v>
      </c>
      <c r="K28" s="2" t="s">
        <v>348</v>
      </c>
    </row>
    <row r="29" spans="1:11">
      <c r="A29" s="2">
        <v>28</v>
      </c>
      <c r="B29" s="2" t="s">
        <v>92</v>
      </c>
      <c r="C29" s="2" t="s">
        <v>331</v>
      </c>
      <c r="D29" s="2" t="s">
        <v>332</v>
      </c>
      <c r="E29" s="2" t="s">
        <v>354</v>
      </c>
      <c r="F29" s="2" t="s">
        <v>355</v>
      </c>
      <c r="G29" s="2" t="s">
        <v>344</v>
      </c>
      <c r="H29" s="2" t="s">
        <v>345</v>
      </c>
      <c r="I29" s="2" t="s">
        <v>346</v>
      </c>
      <c r="J29" s="2" t="s">
        <v>347</v>
      </c>
      <c r="K29" s="2" t="s">
        <v>343</v>
      </c>
    </row>
    <row r="30" spans="1:11">
      <c r="A30" s="2">
        <v>29</v>
      </c>
      <c r="B30" s="2" t="s">
        <v>92</v>
      </c>
      <c r="C30" s="2" t="s">
        <v>331</v>
      </c>
      <c r="D30" s="2" t="s">
        <v>332</v>
      </c>
      <c r="E30" s="2" t="s">
        <v>354</v>
      </c>
      <c r="F30" s="2" t="s">
        <v>355</v>
      </c>
      <c r="G30" s="2" t="s">
        <v>344</v>
      </c>
      <c r="H30" s="2" t="s">
        <v>345</v>
      </c>
      <c r="I30" s="2" t="s">
        <v>346</v>
      </c>
      <c r="J30" s="2" t="s">
        <v>347</v>
      </c>
      <c r="K30" s="2" t="s">
        <v>339</v>
      </c>
    </row>
    <row r="31" spans="1:11">
      <c r="A31" s="2">
        <v>30</v>
      </c>
      <c r="B31" s="2" t="s">
        <v>92</v>
      </c>
      <c r="C31" s="2" t="s">
        <v>331</v>
      </c>
      <c r="D31" s="2" t="s">
        <v>332</v>
      </c>
      <c r="E31" s="2" t="s">
        <v>354</v>
      </c>
      <c r="F31" s="2" t="s">
        <v>355</v>
      </c>
      <c r="G31" s="2" t="s">
        <v>344</v>
      </c>
      <c r="H31" s="2" t="s">
        <v>345</v>
      </c>
      <c r="I31" s="2" t="s">
        <v>346</v>
      </c>
      <c r="J31" s="2" t="s">
        <v>347</v>
      </c>
      <c r="K31" s="2" t="s">
        <v>349</v>
      </c>
    </row>
    <row r="32" spans="1:11">
      <c r="A32" s="2">
        <v>31</v>
      </c>
      <c r="B32" s="2" t="s">
        <v>92</v>
      </c>
      <c r="C32" s="2" t="s">
        <v>331</v>
      </c>
      <c r="D32" s="2" t="s">
        <v>332</v>
      </c>
      <c r="E32" s="2" t="s">
        <v>356</v>
      </c>
      <c r="F32" s="2" t="s">
        <v>357</v>
      </c>
      <c r="G32" s="2" t="s">
        <v>335</v>
      </c>
      <c r="H32" s="2" t="s">
        <v>336</v>
      </c>
      <c r="I32" s="2" t="s">
        <v>337</v>
      </c>
      <c r="J32" s="2" t="s">
        <v>338</v>
      </c>
      <c r="K32" s="2" t="s">
        <v>339</v>
      </c>
    </row>
    <row r="33" spans="1:11">
      <c r="A33" s="2">
        <v>32</v>
      </c>
      <c r="B33" s="2" t="s">
        <v>92</v>
      </c>
      <c r="C33" s="2" t="s">
        <v>331</v>
      </c>
      <c r="D33" s="2" t="s">
        <v>332</v>
      </c>
      <c r="E33" s="2" t="s">
        <v>356</v>
      </c>
      <c r="F33" s="2" t="s">
        <v>357</v>
      </c>
      <c r="G33" s="2" t="s">
        <v>340</v>
      </c>
      <c r="H33" s="2" t="s">
        <v>341</v>
      </c>
      <c r="I33" s="2" t="s">
        <v>342</v>
      </c>
      <c r="J33" s="2" t="s">
        <v>338</v>
      </c>
      <c r="K33" s="2" t="s">
        <v>343</v>
      </c>
    </row>
    <row r="34" spans="1:11">
      <c r="A34" s="2">
        <v>33</v>
      </c>
      <c r="B34" s="2" t="s">
        <v>92</v>
      </c>
      <c r="C34" s="2" t="s">
        <v>331</v>
      </c>
      <c r="D34" s="2" t="s">
        <v>332</v>
      </c>
      <c r="E34" s="2" t="s">
        <v>356</v>
      </c>
      <c r="F34" s="2" t="s">
        <v>357</v>
      </c>
      <c r="G34" s="2" t="s">
        <v>344</v>
      </c>
      <c r="H34" s="2" t="s">
        <v>345</v>
      </c>
      <c r="I34" s="2" t="s">
        <v>346</v>
      </c>
      <c r="J34" s="2" t="s">
        <v>347</v>
      </c>
      <c r="K34" s="2" t="s">
        <v>348</v>
      </c>
    </row>
    <row r="35" spans="1:11">
      <c r="A35" s="2">
        <v>34</v>
      </c>
      <c r="B35" s="2" t="s">
        <v>92</v>
      </c>
      <c r="C35" s="2" t="s">
        <v>331</v>
      </c>
      <c r="D35" s="2" t="s">
        <v>332</v>
      </c>
      <c r="E35" s="2" t="s">
        <v>356</v>
      </c>
      <c r="F35" s="2" t="s">
        <v>357</v>
      </c>
      <c r="G35" s="2" t="s">
        <v>344</v>
      </c>
      <c r="H35" s="2" t="s">
        <v>345</v>
      </c>
      <c r="I35" s="2" t="s">
        <v>346</v>
      </c>
      <c r="J35" s="2" t="s">
        <v>347</v>
      </c>
      <c r="K35" s="2" t="s">
        <v>343</v>
      </c>
    </row>
    <row r="36" spans="1:11">
      <c r="A36" s="2">
        <v>35</v>
      </c>
      <c r="B36" s="2" t="s">
        <v>92</v>
      </c>
      <c r="C36" s="2" t="s">
        <v>331</v>
      </c>
      <c r="D36" s="2" t="s">
        <v>332</v>
      </c>
      <c r="E36" s="2" t="s">
        <v>356</v>
      </c>
      <c r="F36" s="2" t="s">
        <v>357</v>
      </c>
      <c r="G36" s="2" t="s">
        <v>344</v>
      </c>
      <c r="H36" s="2" t="s">
        <v>345</v>
      </c>
      <c r="I36" s="2" t="s">
        <v>346</v>
      </c>
      <c r="J36" s="2" t="s">
        <v>347</v>
      </c>
      <c r="K36" s="2" t="s">
        <v>339</v>
      </c>
    </row>
    <row r="37" spans="1:11">
      <c r="A37" s="2">
        <v>36</v>
      </c>
      <c r="B37" s="2" t="s">
        <v>92</v>
      </c>
      <c r="C37" s="2" t="s">
        <v>331</v>
      </c>
      <c r="D37" s="2" t="s">
        <v>332</v>
      </c>
      <c r="E37" s="2" t="s">
        <v>356</v>
      </c>
      <c r="F37" s="2" t="s">
        <v>357</v>
      </c>
      <c r="G37" s="2" t="s">
        <v>344</v>
      </c>
      <c r="H37" s="2" t="s">
        <v>345</v>
      </c>
      <c r="I37" s="2" t="s">
        <v>346</v>
      </c>
      <c r="J37" s="2" t="s">
        <v>347</v>
      </c>
      <c r="K37" s="2" t="s">
        <v>349</v>
      </c>
    </row>
    <row r="38" spans="1:11">
      <c r="A38" s="2">
        <v>37</v>
      </c>
      <c r="B38" s="2" t="s">
        <v>92</v>
      </c>
      <c r="C38" s="2" t="s">
        <v>331</v>
      </c>
      <c r="D38" s="2" t="s">
        <v>332</v>
      </c>
      <c r="E38" s="2" t="s">
        <v>358</v>
      </c>
      <c r="F38" s="2" t="s">
        <v>359</v>
      </c>
      <c r="G38" s="2" t="s">
        <v>335</v>
      </c>
      <c r="H38" s="2" t="s">
        <v>336</v>
      </c>
      <c r="I38" s="2" t="s">
        <v>337</v>
      </c>
      <c r="J38" s="2" t="s">
        <v>338</v>
      </c>
      <c r="K38" s="2" t="s">
        <v>339</v>
      </c>
    </row>
    <row r="39" spans="1:11">
      <c r="A39" s="2">
        <v>38</v>
      </c>
      <c r="B39" s="2" t="s">
        <v>92</v>
      </c>
      <c r="C39" s="2" t="s">
        <v>331</v>
      </c>
      <c r="D39" s="2" t="s">
        <v>332</v>
      </c>
      <c r="E39" s="2" t="s">
        <v>358</v>
      </c>
      <c r="F39" s="2" t="s">
        <v>359</v>
      </c>
      <c r="G39" s="2" t="s">
        <v>340</v>
      </c>
      <c r="H39" s="2" t="s">
        <v>341</v>
      </c>
      <c r="I39" s="2" t="s">
        <v>342</v>
      </c>
      <c r="J39" s="2" t="s">
        <v>338</v>
      </c>
      <c r="K39" s="2" t="s">
        <v>343</v>
      </c>
    </row>
    <row r="40" spans="1:11">
      <c r="A40" s="2">
        <v>39</v>
      </c>
      <c r="B40" s="2" t="s">
        <v>92</v>
      </c>
      <c r="C40" s="2" t="s">
        <v>331</v>
      </c>
      <c r="D40" s="2" t="s">
        <v>332</v>
      </c>
      <c r="E40" s="2" t="s">
        <v>358</v>
      </c>
      <c r="F40" s="2" t="s">
        <v>359</v>
      </c>
      <c r="G40" s="2" t="s">
        <v>344</v>
      </c>
      <c r="H40" s="2" t="s">
        <v>345</v>
      </c>
      <c r="I40" s="2" t="s">
        <v>346</v>
      </c>
      <c r="J40" s="2" t="s">
        <v>347</v>
      </c>
      <c r="K40" s="2" t="s">
        <v>348</v>
      </c>
    </row>
    <row r="41" spans="1:11">
      <c r="A41" s="2">
        <v>40</v>
      </c>
      <c r="B41" s="2" t="s">
        <v>92</v>
      </c>
      <c r="C41" s="2" t="s">
        <v>331</v>
      </c>
      <c r="D41" s="2" t="s">
        <v>332</v>
      </c>
      <c r="E41" s="2" t="s">
        <v>358</v>
      </c>
      <c r="F41" s="2" t="s">
        <v>359</v>
      </c>
      <c r="G41" s="2" t="s">
        <v>344</v>
      </c>
      <c r="H41" s="2" t="s">
        <v>345</v>
      </c>
      <c r="I41" s="2" t="s">
        <v>346</v>
      </c>
      <c r="J41" s="2" t="s">
        <v>347</v>
      </c>
      <c r="K41" s="2" t="s">
        <v>343</v>
      </c>
    </row>
    <row r="42" spans="1:11">
      <c r="A42" s="2">
        <v>41</v>
      </c>
      <c r="B42" s="2" t="s">
        <v>92</v>
      </c>
      <c r="C42" s="2" t="s">
        <v>331</v>
      </c>
      <c r="D42" s="2" t="s">
        <v>332</v>
      </c>
      <c r="E42" s="2" t="s">
        <v>358</v>
      </c>
      <c r="F42" s="2" t="s">
        <v>359</v>
      </c>
      <c r="G42" s="2" t="s">
        <v>344</v>
      </c>
      <c r="H42" s="2" t="s">
        <v>345</v>
      </c>
      <c r="I42" s="2" t="s">
        <v>346</v>
      </c>
      <c r="J42" s="2" t="s">
        <v>347</v>
      </c>
      <c r="K42" s="2" t="s">
        <v>339</v>
      </c>
    </row>
    <row r="43" spans="1:11">
      <c r="A43" s="2">
        <v>42</v>
      </c>
      <c r="B43" s="2" t="s">
        <v>92</v>
      </c>
      <c r="C43" s="2" t="s">
        <v>331</v>
      </c>
      <c r="D43" s="2" t="s">
        <v>332</v>
      </c>
      <c r="E43" s="2" t="s">
        <v>358</v>
      </c>
      <c r="F43" s="2" t="s">
        <v>359</v>
      </c>
      <c r="G43" s="2" t="s">
        <v>344</v>
      </c>
      <c r="H43" s="2" t="s">
        <v>345</v>
      </c>
      <c r="I43" s="2" t="s">
        <v>346</v>
      </c>
      <c r="J43" s="2" t="s">
        <v>347</v>
      </c>
      <c r="K43" s="2" t="s">
        <v>349</v>
      </c>
    </row>
    <row r="44" spans="1:11">
      <c r="A44" s="2">
        <v>43</v>
      </c>
      <c r="B44" s="2" t="s">
        <v>92</v>
      </c>
      <c r="C44" s="2" t="s">
        <v>331</v>
      </c>
      <c r="D44" s="2" t="s">
        <v>332</v>
      </c>
      <c r="E44" s="2" t="s">
        <v>360</v>
      </c>
      <c r="F44" s="2" t="s">
        <v>361</v>
      </c>
      <c r="G44" s="2" t="s">
        <v>335</v>
      </c>
      <c r="H44" s="2" t="s">
        <v>336</v>
      </c>
      <c r="I44" s="2" t="s">
        <v>337</v>
      </c>
      <c r="J44" s="2" t="s">
        <v>338</v>
      </c>
      <c r="K44" s="2" t="s">
        <v>339</v>
      </c>
    </row>
    <row r="45" spans="1:11">
      <c r="A45" s="2">
        <v>44</v>
      </c>
      <c r="B45" s="2" t="s">
        <v>92</v>
      </c>
      <c r="C45" s="2" t="s">
        <v>331</v>
      </c>
      <c r="D45" s="2" t="s">
        <v>332</v>
      </c>
      <c r="E45" s="2" t="s">
        <v>360</v>
      </c>
      <c r="F45" s="2" t="s">
        <v>361</v>
      </c>
      <c r="G45" s="2" t="s">
        <v>340</v>
      </c>
      <c r="H45" s="2" t="s">
        <v>341</v>
      </c>
      <c r="I45" s="2" t="s">
        <v>342</v>
      </c>
      <c r="J45" s="2" t="s">
        <v>338</v>
      </c>
      <c r="K45" s="2" t="s">
        <v>343</v>
      </c>
    </row>
    <row r="46" spans="1:11">
      <c r="A46" s="2">
        <v>45</v>
      </c>
      <c r="B46" s="2" t="s">
        <v>92</v>
      </c>
      <c r="C46" s="2" t="s">
        <v>331</v>
      </c>
      <c r="D46" s="2" t="s">
        <v>332</v>
      </c>
      <c r="E46" s="2" t="s">
        <v>360</v>
      </c>
      <c r="F46" s="2" t="s">
        <v>361</v>
      </c>
      <c r="G46" s="2" t="s">
        <v>344</v>
      </c>
      <c r="H46" s="2" t="s">
        <v>345</v>
      </c>
      <c r="I46" s="2" t="s">
        <v>346</v>
      </c>
      <c r="J46" s="2" t="s">
        <v>347</v>
      </c>
      <c r="K46" s="2" t="s">
        <v>348</v>
      </c>
    </row>
    <row r="47" spans="1:11">
      <c r="A47" s="2">
        <v>46</v>
      </c>
      <c r="B47" s="2" t="s">
        <v>92</v>
      </c>
      <c r="C47" s="2" t="s">
        <v>331</v>
      </c>
      <c r="D47" s="2" t="s">
        <v>332</v>
      </c>
      <c r="E47" s="2" t="s">
        <v>360</v>
      </c>
      <c r="F47" s="2" t="s">
        <v>361</v>
      </c>
      <c r="G47" s="2" t="s">
        <v>344</v>
      </c>
      <c r="H47" s="2" t="s">
        <v>345</v>
      </c>
      <c r="I47" s="2" t="s">
        <v>346</v>
      </c>
      <c r="J47" s="2" t="s">
        <v>347</v>
      </c>
      <c r="K47" s="2" t="s">
        <v>343</v>
      </c>
    </row>
    <row r="48" spans="1:11">
      <c r="A48" s="2">
        <v>47</v>
      </c>
      <c r="B48" s="2" t="s">
        <v>92</v>
      </c>
      <c r="C48" s="2" t="s">
        <v>331</v>
      </c>
      <c r="D48" s="2" t="s">
        <v>332</v>
      </c>
      <c r="E48" s="2" t="s">
        <v>360</v>
      </c>
      <c r="F48" s="2" t="s">
        <v>361</v>
      </c>
      <c r="G48" s="2" t="s">
        <v>344</v>
      </c>
      <c r="H48" s="2" t="s">
        <v>345</v>
      </c>
      <c r="I48" s="2" t="s">
        <v>346</v>
      </c>
      <c r="J48" s="2" t="s">
        <v>347</v>
      </c>
      <c r="K48" s="2" t="s">
        <v>339</v>
      </c>
    </row>
    <row r="49" spans="1:11">
      <c r="A49" s="2">
        <v>48</v>
      </c>
      <c r="B49" s="2" t="s">
        <v>92</v>
      </c>
      <c r="C49" s="2" t="s">
        <v>331</v>
      </c>
      <c r="D49" s="2" t="s">
        <v>332</v>
      </c>
      <c r="E49" s="2" t="s">
        <v>360</v>
      </c>
      <c r="F49" s="2" t="s">
        <v>361</v>
      </c>
      <c r="G49" s="2" t="s">
        <v>344</v>
      </c>
      <c r="H49" s="2" t="s">
        <v>345</v>
      </c>
      <c r="I49" s="2" t="s">
        <v>346</v>
      </c>
      <c r="J49" s="2" t="s">
        <v>347</v>
      </c>
      <c r="K49" s="2" t="s">
        <v>349</v>
      </c>
    </row>
    <row r="50" spans="1:11">
      <c r="A50" s="2">
        <v>49</v>
      </c>
      <c r="B50" s="2" t="s">
        <v>92</v>
      </c>
      <c r="C50" s="2" t="s">
        <v>362</v>
      </c>
      <c r="D50" s="2" t="s">
        <v>363</v>
      </c>
      <c r="E50" s="2" t="s">
        <v>362</v>
      </c>
      <c r="F50" s="2" t="s">
        <v>363</v>
      </c>
      <c r="G50" s="2" t="s">
        <v>335</v>
      </c>
      <c r="H50" s="2" t="s">
        <v>336</v>
      </c>
      <c r="I50" s="2" t="s">
        <v>337</v>
      </c>
      <c r="J50" s="2" t="s">
        <v>338</v>
      </c>
      <c r="K50" s="2" t="s">
        <v>339</v>
      </c>
    </row>
    <row r="51" spans="1:11">
      <c r="A51" s="2">
        <v>50</v>
      </c>
      <c r="B51" s="2" t="s">
        <v>92</v>
      </c>
      <c r="C51" s="2" t="s">
        <v>362</v>
      </c>
      <c r="D51" s="2" t="s">
        <v>363</v>
      </c>
      <c r="E51" s="2" t="s">
        <v>362</v>
      </c>
      <c r="F51" s="2" t="s">
        <v>363</v>
      </c>
      <c r="G51" s="2" t="s">
        <v>340</v>
      </c>
      <c r="H51" s="2" t="s">
        <v>341</v>
      </c>
      <c r="I51" s="2" t="s">
        <v>342</v>
      </c>
      <c r="J51" s="2" t="s">
        <v>338</v>
      </c>
      <c r="K51" s="2" t="s">
        <v>343</v>
      </c>
    </row>
    <row r="52" spans="1:11">
      <c r="A52" s="2">
        <v>51</v>
      </c>
      <c r="B52" s="2" t="s">
        <v>92</v>
      </c>
      <c r="C52" s="2" t="s">
        <v>362</v>
      </c>
      <c r="D52" s="2" t="s">
        <v>363</v>
      </c>
      <c r="E52" s="2" t="s">
        <v>362</v>
      </c>
      <c r="F52" s="2" t="s">
        <v>363</v>
      </c>
      <c r="G52" s="2" t="s">
        <v>344</v>
      </c>
      <c r="H52" s="2" t="s">
        <v>345</v>
      </c>
      <c r="I52" s="2" t="s">
        <v>346</v>
      </c>
      <c r="J52" s="2" t="s">
        <v>347</v>
      </c>
      <c r="K52" s="2" t="s">
        <v>348</v>
      </c>
    </row>
    <row r="53" spans="1:11">
      <c r="A53" s="2">
        <v>52</v>
      </c>
      <c r="B53" s="2" t="s">
        <v>92</v>
      </c>
      <c r="C53" s="2" t="s">
        <v>362</v>
      </c>
      <c r="D53" s="2" t="s">
        <v>363</v>
      </c>
      <c r="E53" s="2" t="s">
        <v>362</v>
      </c>
      <c r="F53" s="2" t="s">
        <v>363</v>
      </c>
      <c r="G53" s="2" t="s">
        <v>344</v>
      </c>
      <c r="H53" s="2" t="s">
        <v>345</v>
      </c>
      <c r="I53" s="2" t="s">
        <v>346</v>
      </c>
      <c r="J53" s="2" t="s">
        <v>347</v>
      </c>
      <c r="K53" s="2" t="s">
        <v>343</v>
      </c>
    </row>
    <row r="54" spans="1:11">
      <c r="A54" s="2">
        <v>53</v>
      </c>
      <c r="B54" s="2" t="s">
        <v>92</v>
      </c>
      <c r="C54" s="2" t="s">
        <v>362</v>
      </c>
      <c r="D54" s="2" t="s">
        <v>363</v>
      </c>
      <c r="E54" s="2" t="s">
        <v>362</v>
      </c>
      <c r="F54" s="2" t="s">
        <v>363</v>
      </c>
      <c r="G54" s="2" t="s">
        <v>344</v>
      </c>
      <c r="H54" s="2" t="s">
        <v>345</v>
      </c>
      <c r="I54" s="2" t="s">
        <v>346</v>
      </c>
      <c r="J54" s="2" t="s">
        <v>347</v>
      </c>
      <c r="K54" s="2" t="s">
        <v>339</v>
      </c>
    </row>
    <row r="55" spans="1:11">
      <c r="A55" s="2">
        <v>54</v>
      </c>
      <c r="B55" s="2" t="s">
        <v>92</v>
      </c>
      <c r="C55" s="2" t="s">
        <v>362</v>
      </c>
      <c r="D55" s="2" t="s">
        <v>363</v>
      </c>
      <c r="E55" s="2" t="s">
        <v>362</v>
      </c>
      <c r="F55" s="2" t="s">
        <v>363</v>
      </c>
      <c r="G55" s="2" t="s">
        <v>344</v>
      </c>
      <c r="H55" s="2" t="s">
        <v>345</v>
      </c>
      <c r="I55" s="2" t="s">
        <v>346</v>
      </c>
      <c r="J55" s="2" t="s">
        <v>347</v>
      </c>
      <c r="K55" s="2" t="s">
        <v>349</v>
      </c>
    </row>
    <row r="56" spans="1:11">
      <c r="A56" s="2">
        <v>55</v>
      </c>
      <c r="B56" s="2" t="s">
        <v>92</v>
      </c>
      <c r="C56" s="2" t="s">
        <v>362</v>
      </c>
      <c r="D56" s="2" t="s">
        <v>363</v>
      </c>
      <c r="E56" s="2" t="s">
        <v>364</v>
      </c>
      <c r="F56" s="2" t="s">
        <v>365</v>
      </c>
      <c r="G56" s="2" t="s">
        <v>335</v>
      </c>
      <c r="H56" s="2" t="s">
        <v>336</v>
      </c>
      <c r="I56" s="2" t="s">
        <v>337</v>
      </c>
      <c r="J56" s="2" t="s">
        <v>338</v>
      </c>
      <c r="K56" s="2" t="s">
        <v>339</v>
      </c>
    </row>
    <row r="57" spans="1:11">
      <c r="A57" s="2">
        <v>56</v>
      </c>
      <c r="B57" s="2" t="s">
        <v>92</v>
      </c>
      <c r="C57" s="2" t="s">
        <v>362</v>
      </c>
      <c r="D57" s="2" t="s">
        <v>363</v>
      </c>
      <c r="E57" s="2" t="s">
        <v>364</v>
      </c>
      <c r="F57" s="2" t="s">
        <v>365</v>
      </c>
      <c r="G57" s="2" t="s">
        <v>340</v>
      </c>
      <c r="H57" s="2" t="s">
        <v>341</v>
      </c>
      <c r="I57" s="2" t="s">
        <v>342</v>
      </c>
      <c r="J57" s="2" t="s">
        <v>338</v>
      </c>
      <c r="K57" s="2" t="s">
        <v>343</v>
      </c>
    </row>
    <row r="58" spans="1:11">
      <c r="A58" s="2">
        <v>57</v>
      </c>
      <c r="B58" s="2" t="s">
        <v>92</v>
      </c>
      <c r="C58" s="2" t="s">
        <v>362</v>
      </c>
      <c r="D58" s="2" t="s">
        <v>363</v>
      </c>
      <c r="E58" s="2" t="s">
        <v>364</v>
      </c>
      <c r="F58" s="2" t="s">
        <v>365</v>
      </c>
      <c r="G58" s="2" t="s">
        <v>344</v>
      </c>
      <c r="H58" s="2" t="s">
        <v>345</v>
      </c>
      <c r="I58" s="2" t="s">
        <v>346</v>
      </c>
      <c r="J58" s="2" t="s">
        <v>347</v>
      </c>
      <c r="K58" s="2" t="s">
        <v>348</v>
      </c>
    </row>
    <row r="59" spans="1:11">
      <c r="A59" s="2">
        <v>58</v>
      </c>
      <c r="B59" s="2" t="s">
        <v>92</v>
      </c>
      <c r="C59" s="2" t="s">
        <v>362</v>
      </c>
      <c r="D59" s="2" t="s">
        <v>363</v>
      </c>
      <c r="E59" s="2" t="s">
        <v>364</v>
      </c>
      <c r="F59" s="2" t="s">
        <v>365</v>
      </c>
      <c r="G59" s="2" t="s">
        <v>344</v>
      </c>
      <c r="H59" s="2" t="s">
        <v>345</v>
      </c>
      <c r="I59" s="2" t="s">
        <v>346</v>
      </c>
      <c r="J59" s="2" t="s">
        <v>347</v>
      </c>
      <c r="K59" s="2" t="s">
        <v>343</v>
      </c>
    </row>
    <row r="60" spans="1:11">
      <c r="A60" s="2">
        <v>59</v>
      </c>
      <c r="B60" s="2" t="s">
        <v>92</v>
      </c>
      <c r="C60" s="2" t="s">
        <v>362</v>
      </c>
      <c r="D60" s="2" t="s">
        <v>363</v>
      </c>
      <c r="E60" s="2" t="s">
        <v>364</v>
      </c>
      <c r="F60" s="2" t="s">
        <v>365</v>
      </c>
      <c r="G60" s="2" t="s">
        <v>344</v>
      </c>
      <c r="H60" s="2" t="s">
        <v>345</v>
      </c>
      <c r="I60" s="2" t="s">
        <v>346</v>
      </c>
      <c r="J60" s="2" t="s">
        <v>347</v>
      </c>
      <c r="K60" s="2" t="s">
        <v>339</v>
      </c>
    </row>
    <row r="61" spans="1:11">
      <c r="A61" s="2">
        <v>60</v>
      </c>
      <c r="B61" s="2" t="s">
        <v>92</v>
      </c>
      <c r="C61" s="2" t="s">
        <v>362</v>
      </c>
      <c r="D61" s="2" t="s">
        <v>363</v>
      </c>
      <c r="E61" s="2" t="s">
        <v>364</v>
      </c>
      <c r="F61" s="2" t="s">
        <v>365</v>
      </c>
      <c r="G61" s="2" t="s">
        <v>344</v>
      </c>
      <c r="H61" s="2" t="s">
        <v>345</v>
      </c>
      <c r="I61" s="2" t="s">
        <v>346</v>
      </c>
      <c r="J61" s="2" t="s">
        <v>347</v>
      </c>
      <c r="K61" s="2" t="s">
        <v>349</v>
      </c>
    </row>
    <row r="62" spans="1:11">
      <c r="A62" s="2">
        <v>61</v>
      </c>
      <c r="B62" s="2" t="s">
        <v>92</v>
      </c>
      <c r="C62" s="2" t="s">
        <v>362</v>
      </c>
      <c r="D62" s="2" t="s">
        <v>363</v>
      </c>
      <c r="E62" s="2" t="s">
        <v>364</v>
      </c>
      <c r="F62" s="2" t="s">
        <v>365</v>
      </c>
      <c r="G62" s="2" t="s">
        <v>366</v>
      </c>
      <c r="H62" s="2" t="s">
        <v>367</v>
      </c>
      <c r="I62" s="2" t="s">
        <v>368</v>
      </c>
      <c r="J62" s="2" t="s">
        <v>369</v>
      </c>
      <c r="K62" s="2" t="s">
        <v>343</v>
      </c>
    </row>
    <row r="63" spans="1:11">
      <c r="A63" s="2">
        <v>62</v>
      </c>
      <c r="B63" s="2" t="s">
        <v>92</v>
      </c>
      <c r="C63" s="2" t="s">
        <v>362</v>
      </c>
      <c r="D63" s="2" t="s">
        <v>363</v>
      </c>
      <c r="E63" s="2" t="s">
        <v>370</v>
      </c>
      <c r="F63" s="2" t="s">
        <v>371</v>
      </c>
      <c r="G63" s="2" t="s">
        <v>335</v>
      </c>
      <c r="H63" s="2" t="s">
        <v>336</v>
      </c>
      <c r="I63" s="2" t="s">
        <v>337</v>
      </c>
      <c r="J63" s="2" t="s">
        <v>338</v>
      </c>
      <c r="K63" s="2" t="s">
        <v>339</v>
      </c>
    </row>
    <row r="64" spans="1:11">
      <c r="A64" s="2">
        <v>63</v>
      </c>
      <c r="B64" s="2" t="s">
        <v>92</v>
      </c>
      <c r="C64" s="2" t="s">
        <v>362</v>
      </c>
      <c r="D64" s="2" t="s">
        <v>363</v>
      </c>
      <c r="E64" s="2" t="s">
        <v>370</v>
      </c>
      <c r="F64" s="2" t="s">
        <v>371</v>
      </c>
      <c r="G64" s="2" t="s">
        <v>340</v>
      </c>
      <c r="H64" s="2" t="s">
        <v>341</v>
      </c>
      <c r="I64" s="2" t="s">
        <v>342</v>
      </c>
      <c r="J64" s="2" t="s">
        <v>338</v>
      </c>
      <c r="K64" s="2" t="s">
        <v>343</v>
      </c>
    </row>
    <row r="65" spans="1:11">
      <c r="A65" s="2">
        <v>64</v>
      </c>
      <c r="B65" s="2" t="s">
        <v>92</v>
      </c>
      <c r="C65" s="2" t="s">
        <v>362</v>
      </c>
      <c r="D65" s="2" t="s">
        <v>363</v>
      </c>
      <c r="E65" s="2" t="s">
        <v>370</v>
      </c>
      <c r="F65" s="2" t="s">
        <v>371</v>
      </c>
      <c r="G65" s="2" t="s">
        <v>344</v>
      </c>
      <c r="H65" s="2" t="s">
        <v>345</v>
      </c>
      <c r="I65" s="2" t="s">
        <v>346</v>
      </c>
      <c r="J65" s="2" t="s">
        <v>347</v>
      </c>
      <c r="K65" s="2" t="s">
        <v>349</v>
      </c>
    </row>
    <row r="66" spans="1:11">
      <c r="A66" s="2">
        <v>65</v>
      </c>
      <c r="B66" s="2" t="s">
        <v>92</v>
      </c>
      <c r="C66" s="2" t="s">
        <v>362</v>
      </c>
      <c r="D66" s="2" t="s">
        <v>363</v>
      </c>
      <c r="E66" s="2" t="s">
        <v>370</v>
      </c>
      <c r="F66" s="2" t="s">
        <v>371</v>
      </c>
      <c r="G66" s="2" t="s">
        <v>344</v>
      </c>
      <c r="H66" s="2" t="s">
        <v>345</v>
      </c>
      <c r="I66" s="2" t="s">
        <v>346</v>
      </c>
      <c r="J66" s="2" t="s">
        <v>347</v>
      </c>
      <c r="K66" s="2" t="s">
        <v>348</v>
      </c>
    </row>
    <row r="67" spans="1:11">
      <c r="A67" s="2">
        <v>66</v>
      </c>
      <c r="B67" s="2" t="s">
        <v>92</v>
      </c>
      <c r="C67" s="2" t="s">
        <v>362</v>
      </c>
      <c r="D67" s="2" t="s">
        <v>363</v>
      </c>
      <c r="E67" s="2" t="s">
        <v>370</v>
      </c>
      <c r="F67" s="2" t="s">
        <v>371</v>
      </c>
      <c r="G67" s="2" t="s">
        <v>344</v>
      </c>
      <c r="H67" s="2" t="s">
        <v>345</v>
      </c>
      <c r="I67" s="2" t="s">
        <v>346</v>
      </c>
      <c r="J67" s="2" t="s">
        <v>347</v>
      </c>
      <c r="K67" s="2" t="s">
        <v>343</v>
      </c>
    </row>
    <row r="68" spans="1:11">
      <c r="A68" s="2">
        <v>67</v>
      </c>
      <c r="B68" s="2" t="s">
        <v>92</v>
      </c>
      <c r="C68" s="2" t="s">
        <v>362</v>
      </c>
      <c r="D68" s="2" t="s">
        <v>363</v>
      </c>
      <c r="E68" s="2" t="s">
        <v>370</v>
      </c>
      <c r="F68" s="2" t="s">
        <v>371</v>
      </c>
      <c r="G68" s="2" t="s">
        <v>344</v>
      </c>
      <c r="H68" s="2" t="s">
        <v>345</v>
      </c>
      <c r="I68" s="2" t="s">
        <v>346</v>
      </c>
      <c r="J68" s="2" t="s">
        <v>347</v>
      </c>
      <c r="K68" s="2" t="s">
        <v>339</v>
      </c>
    </row>
    <row r="69" spans="1:11">
      <c r="A69" s="2">
        <v>68</v>
      </c>
      <c r="B69" s="2" t="s">
        <v>92</v>
      </c>
      <c r="C69" s="2" t="s">
        <v>362</v>
      </c>
      <c r="D69" s="2" t="s">
        <v>363</v>
      </c>
      <c r="E69" s="2" t="s">
        <v>372</v>
      </c>
      <c r="F69" s="2" t="s">
        <v>373</v>
      </c>
      <c r="G69" s="2" t="s">
        <v>335</v>
      </c>
      <c r="H69" s="2" t="s">
        <v>336</v>
      </c>
      <c r="I69" s="2" t="s">
        <v>337</v>
      </c>
      <c r="J69" s="2" t="s">
        <v>338</v>
      </c>
      <c r="K69" s="2" t="s">
        <v>339</v>
      </c>
    </row>
    <row r="70" spans="1:11">
      <c r="A70" s="2">
        <v>69</v>
      </c>
      <c r="B70" s="2" t="s">
        <v>92</v>
      </c>
      <c r="C70" s="2" t="s">
        <v>362</v>
      </c>
      <c r="D70" s="2" t="s">
        <v>363</v>
      </c>
      <c r="E70" s="2" t="s">
        <v>372</v>
      </c>
      <c r="F70" s="2" t="s">
        <v>373</v>
      </c>
      <c r="G70" s="2" t="s">
        <v>340</v>
      </c>
      <c r="H70" s="2" t="s">
        <v>341</v>
      </c>
      <c r="I70" s="2" t="s">
        <v>342</v>
      </c>
      <c r="J70" s="2" t="s">
        <v>338</v>
      </c>
      <c r="K70" s="2" t="s">
        <v>343</v>
      </c>
    </row>
    <row r="71" spans="1:11">
      <c r="A71" s="2">
        <v>70</v>
      </c>
      <c r="B71" s="2" t="s">
        <v>92</v>
      </c>
      <c r="C71" s="2" t="s">
        <v>362</v>
      </c>
      <c r="D71" s="2" t="s">
        <v>363</v>
      </c>
      <c r="E71" s="2" t="s">
        <v>372</v>
      </c>
      <c r="F71" s="2" t="s">
        <v>373</v>
      </c>
      <c r="G71" s="2" t="s">
        <v>344</v>
      </c>
      <c r="H71" s="2" t="s">
        <v>345</v>
      </c>
      <c r="I71" s="2" t="s">
        <v>346</v>
      </c>
      <c r="J71" s="2" t="s">
        <v>347</v>
      </c>
      <c r="K71" s="2" t="s">
        <v>348</v>
      </c>
    </row>
    <row r="72" spans="1:11">
      <c r="A72" s="2">
        <v>71</v>
      </c>
      <c r="B72" s="2" t="s">
        <v>92</v>
      </c>
      <c r="C72" s="2" t="s">
        <v>362</v>
      </c>
      <c r="D72" s="2" t="s">
        <v>363</v>
      </c>
      <c r="E72" s="2" t="s">
        <v>372</v>
      </c>
      <c r="F72" s="2" t="s">
        <v>373</v>
      </c>
      <c r="G72" s="2" t="s">
        <v>344</v>
      </c>
      <c r="H72" s="2" t="s">
        <v>345</v>
      </c>
      <c r="I72" s="2" t="s">
        <v>346</v>
      </c>
      <c r="J72" s="2" t="s">
        <v>347</v>
      </c>
      <c r="K72" s="2" t="s">
        <v>343</v>
      </c>
    </row>
    <row r="73" spans="1:11">
      <c r="A73" s="2">
        <v>72</v>
      </c>
      <c r="B73" s="2" t="s">
        <v>92</v>
      </c>
      <c r="C73" s="2" t="s">
        <v>362</v>
      </c>
      <c r="D73" s="2" t="s">
        <v>363</v>
      </c>
      <c r="E73" s="2" t="s">
        <v>372</v>
      </c>
      <c r="F73" s="2" t="s">
        <v>373</v>
      </c>
      <c r="G73" s="2" t="s">
        <v>344</v>
      </c>
      <c r="H73" s="2" t="s">
        <v>345</v>
      </c>
      <c r="I73" s="2" t="s">
        <v>346</v>
      </c>
      <c r="J73" s="2" t="s">
        <v>347</v>
      </c>
      <c r="K73" s="2" t="s">
        <v>339</v>
      </c>
    </row>
    <row r="74" spans="1:11">
      <c r="A74" s="2">
        <v>73</v>
      </c>
      <c r="B74" s="2" t="s">
        <v>92</v>
      </c>
      <c r="C74" s="2" t="s">
        <v>362</v>
      </c>
      <c r="D74" s="2" t="s">
        <v>363</v>
      </c>
      <c r="E74" s="2" t="s">
        <v>372</v>
      </c>
      <c r="F74" s="2" t="s">
        <v>373</v>
      </c>
      <c r="G74" s="2" t="s">
        <v>344</v>
      </c>
      <c r="H74" s="2" t="s">
        <v>345</v>
      </c>
      <c r="I74" s="2" t="s">
        <v>346</v>
      </c>
      <c r="J74" s="2" t="s">
        <v>347</v>
      </c>
      <c r="K74" s="2" t="s">
        <v>349</v>
      </c>
    </row>
    <row r="75" spans="1:11">
      <c r="A75" s="2">
        <v>74</v>
      </c>
      <c r="B75" s="2" t="s">
        <v>92</v>
      </c>
      <c r="C75" s="2" t="s">
        <v>362</v>
      </c>
      <c r="D75" s="2" t="s">
        <v>363</v>
      </c>
      <c r="E75" s="2" t="s">
        <v>374</v>
      </c>
      <c r="F75" s="2" t="s">
        <v>375</v>
      </c>
      <c r="G75" s="2" t="s">
        <v>335</v>
      </c>
      <c r="H75" s="2" t="s">
        <v>336</v>
      </c>
      <c r="I75" s="2" t="s">
        <v>337</v>
      </c>
      <c r="J75" s="2" t="s">
        <v>338</v>
      </c>
      <c r="K75" s="2" t="s">
        <v>339</v>
      </c>
    </row>
    <row r="76" spans="1:11">
      <c r="A76" s="2">
        <v>75</v>
      </c>
      <c r="B76" s="2" t="s">
        <v>92</v>
      </c>
      <c r="C76" s="2" t="s">
        <v>362</v>
      </c>
      <c r="D76" s="2" t="s">
        <v>363</v>
      </c>
      <c r="E76" s="2" t="s">
        <v>374</v>
      </c>
      <c r="F76" s="2" t="s">
        <v>375</v>
      </c>
      <c r="G76" s="2" t="s">
        <v>340</v>
      </c>
      <c r="H76" s="2" t="s">
        <v>341</v>
      </c>
      <c r="I76" s="2" t="s">
        <v>342</v>
      </c>
      <c r="J76" s="2" t="s">
        <v>338</v>
      </c>
      <c r="K76" s="2" t="s">
        <v>343</v>
      </c>
    </row>
    <row r="77" spans="1:11">
      <c r="A77" s="2">
        <v>76</v>
      </c>
      <c r="B77" s="2" t="s">
        <v>92</v>
      </c>
      <c r="C77" s="2" t="s">
        <v>362</v>
      </c>
      <c r="D77" s="2" t="s">
        <v>363</v>
      </c>
      <c r="E77" s="2" t="s">
        <v>374</v>
      </c>
      <c r="F77" s="2" t="s">
        <v>375</v>
      </c>
      <c r="G77" s="2" t="s">
        <v>344</v>
      </c>
      <c r="H77" s="2" t="s">
        <v>345</v>
      </c>
      <c r="I77" s="2" t="s">
        <v>346</v>
      </c>
      <c r="J77" s="2" t="s">
        <v>347</v>
      </c>
      <c r="K77" s="2" t="s">
        <v>348</v>
      </c>
    </row>
    <row r="78" spans="1:11">
      <c r="A78" s="2">
        <v>77</v>
      </c>
      <c r="B78" s="2" t="s">
        <v>92</v>
      </c>
      <c r="C78" s="2" t="s">
        <v>362</v>
      </c>
      <c r="D78" s="2" t="s">
        <v>363</v>
      </c>
      <c r="E78" s="2" t="s">
        <v>374</v>
      </c>
      <c r="F78" s="2" t="s">
        <v>375</v>
      </c>
      <c r="G78" s="2" t="s">
        <v>344</v>
      </c>
      <c r="H78" s="2" t="s">
        <v>345</v>
      </c>
      <c r="I78" s="2" t="s">
        <v>346</v>
      </c>
      <c r="J78" s="2" t="s">
        <v>347</v>
      </c>
      <c r="K78" s="2" t="s">
        <v>349</v>
      </c>
    </row>
    <row r="79" spans="1:11">
      <c r="A79" s="2">
        <v>78</v>
      </c>
      <c r="B79" s="2" t="s">
        <v>92</v>
      </c>
      <c r="C79" s="2" t="s">
        <v>362</v>
      </c>
      <c r="D79" s="2" t="s">
        <v>363</v>
      </c>
      <c r="E79" s="2" t="s">
        <v>374</v>
      </c>
      <c r="F79" s="2" t="s">
        <v>375</v>
      </c>
      <c r="G79" s="2" t="s">
        <v>344</v>
      </c>
      <c r="H79" s="2" t="s">
        <v>345</v>
      </c>
      <c r="I79" s="2" t="s">
        <v>346</v>
      </c>
      <c r="J79" s="2" t="s">
        <v>347</v>
      </c>
      <c r="K79" s="2" t="s">
        <v>343</v>
      </c>
    </row>
    <row r="80" spans="1:11">
      <c r="A80" s="2">
        <v>79</v>
      </c>
      <c r="B80" s="2" t="s">
        <v>92</v>
      </c>
      <c r="C80" s="2" t="s">
        <v>362</v>
      </c>
      <c r="D80" s="2" t="s">
        <v>363</v>
      </c>
      <c r="E80" s="2" t="s">
        <v>374</v>
      </c>
      <c r="F80" s="2" t="s">
        <v>375</v>
      </c>
      <c r="G80" s="2" t="s">
        <v>344</v>
      </c>
      <c r="H80" s="2" t="s">
        <v>345</v>
      </c>
      <c r="I80" s="2" t="s">
        <v>346</v>
      </c>
      <c r="J80" s="2" t="s">
        <v>347</v>
      </c>
      <c r="K80" s="2" t="s">
        <v>339</v>
      </c>
    </row>
    <row r="81" spans="1:11">
      <c r="A81" s="2">
        <v>80</v>
      </c>
      <c r="B81" s="2" t="s">
        <v>92</v>
      </c>
      <c r="C81" s="2" t="s">
        <v>362</v>
      </c>
      <c r="D81" s="2" t="s">
        <v>363</v>
      </c>
      <c r="E81" s="2" t="s">
        <v>376</v>
      </c>
      <c r="F81" s="2" t="s">
        <v>377</v>
      </c>
      <c r="G81" s="2" t="s">
        <v>335</v>
      </c>
      <c r="H81" s="2" t="s">
        <v>336</v>
      </c>
      <c r="I81" s="2" t="s">
        <v>337</v>
      </c>
      <c r="J81" s="2" t="s">
        <v>338</v>
      </c>
      <c r="K81" s="2" t="s">
        <v>339</v>
      </c>
    </row>
    <row r="82" spans="1:11">
      <c r="A82" s="2">
        <v>81</v>
      </c>
      <c r="B82" s="2" t="s">
        <v>92</v>
      </c>
      <c r="C82" s="2" t="s">
        <v>362</v>
      </c>
      <c r="D82" s="2" t="s">
        <v>363</v>
      </c>
      <c r="E82" s="2" t="s">
        <v>376</v>
      </c>
      <c r="F82" s="2" t="s">
        <v>377</v>
      </c>
      <c r="G82" s="2" t="s">
        <v>340</v>
      </c>
      <c r="H82" s="2" t="s">
        <v>341</v>
      </c>
      <c r="I82" s="2" t="s">
        <v>342</v>
      </c>
      <c r="J82" s="2" t="s">
        <v>338</v>
      </c>
      <c r="K82" s="2" t="s">
        <v>343</v>
      </c>
    </row>
    <row r="83" spans="1:11">
      <c r="A83" s="2">
        <v>82</v>
      </c>
      <c r="B83" s="2" t="s">
        <v>92</v>
      </c>
      <c r="C83" s="2" t="s">
        <v>362</v>
      </c>
      <c r="D83" s="2" t="s">
        <v>363</v>
      </c>
      <c r="E83" s="2" t="s">
        <v>376</v>
      </c>
      <c r="F83" s="2" t="s">
        <v>377</v>
      </c>
      <c r="G83" s="2" t="s">
        <v>344</v>
      </c>
      <c r="H83" s="2" t="s">
        <v>345</v>
      </c>
      <c r="I83" s="2" t="s">
        <v>346</v>
      </c>
      <c r="J83" s="2" t="s">
        <v>347</v>
      </c>
      <c r="K83" s="2" t="s">
        <v>339</v>
      </c>
    </row>
    <row r="84" spans="1:11">
      <c r="A84" s="2">
        <v>83</v>
      </c>
      <c r="B84" s="2" t="s">
        <v>92</v>
      </c>
      <c r="C84" s="2" t="s">
        <v>362</v>
      </c>
      <c r="D84" s="2" t="s">
        <v>363</v>
      </c>
      <c r="E84" s="2" t="s">
        <v>376</v>
      </c>
      <c r="F84" s="2" t="s">
        <v>377</v>
      </c>
      <c r="G84" s="2" t="s">
        <v>344</v>
      </c>
      <c r="H84" s="2" t="s">
        <v>345</v>
      </c>
      <c r="I84" s="2" t="s">
        <v>346</v>
      </c>
      <c r="J84" s="2" t="s">
        <v>347</v>
      </c>
      <c r="K84" s="2" t="s">
        <v>343</v>
      </c>
    </row>
    <row r="85" spans="1:11">
      <c r="A85" s="2">
        <v>84</v>
      </c>
      <c r="B85" s="2" t="s">
        <v>92</v>
      </c>
      <c r="C85" s="2" t="s">
        <v>362</v>
      </c>
      <c r="D85" s="2" t="s">
        <v>363</v>
      </c>
      <c r="E85" s="2" t="s">
        <v>376</v>
      </c>
      <c r="F85" s="2" t="s">
        <v>377</v>
      </c>
      <c r="G85" s="2" t="s">
        <v>344</v>
      </c>
      <c r="H85" s="2" t="s">
        <v>345</v>
      </c>
      <c r="I85" s="2" t="s">
        <v>346</v>
      </c>
      <c r="J85" s="2" t="s">
        <v>347</v>
      </c>
      <c r="K85" s="2" t="s">
        <v>348</v>
      </c>
    </row>
    <row r="86" spans="1:11">
      <c r="A86" s="2">
        <v>85</v>
      </c>
      <c r="B86" s="2" t="s">
        <v>92</v>
      </c>
      <c r="C86" s="2" t="s">
        <v>362</v>
      </c>
      <c r="D86" s="2" t="s">
        <v>363</v>
      </c>
      <c r="E86" s="2" t="s">
        <v>376</v>
      </c>
      <c r="F86" s="2" t="s">
        <v>377</v>
      </c>
      <c r="G86" s="2" t="s">
        <v>344</v>
      </c>
      <c r="H86" s="2" t="s">
        <v>345</v>
      </c>
      <c r="I86" s="2" t="s">
        <v>346</v>
      </c>
      <c r="J86" s="2" t="s">
        <v>347</v>
      </c>
      <c r="K86" s="2" t="s">
        <v>349</v>
      </c>
    </row>
    <row r="87" spans="1:11">
      <c r="A87" s="2">
        <v>86</v>
      </c>
      <c r="B87" s="2" t="s">
        <v>92</v>
      </c>
      <c r="C87" s="2" t="s">
        <v>362</v>
      </c>
      <c r="D87" s="2" t="s">
        <v>363</v>
      </c>
      <c r="E87" s="2" t="s">
        <v>378</v>
      </c>
      <c r="F87" s="2" t="s">
        <v>379</v>
      </c>
      <c r="G87" s="2" t="s">
        <v>335</v>
      </c>
      <c r="H87" s="2" t="s">
        <v>336</v>
      </c>
      <c r="I87" s="2" t="s">
        <v>337</v>
      </c>
      <c r="J87" s="2" t="s">
        <v>338</v>
      </c>
      <c r="K87" s="2" t="s">
        <v>339</v>
      </c>
    </row>
    <row r="88" spans="1:11">
      <c r="A88" s="2">
        <v>87</v>
      </c>
      <c r="B88" s="2" t="s">
        <v>92</v>
      </c>
      <c r="C88" s="2" t="s">
        <v>362</v>
      </c>
      <c r="D88" s="2" t="s">
        <v>363</v>
      </c>
      <c r="E88" s="2" t="s">
        <v>378</v>
      </c>
      <c r="F88" s="2" t="s">
        <v>379</v>
      </c>
      <c r="G88" s="2" t="s">
        <v>340</v>
      </c>
      <c r="H88" s="2" t="s">
        <v>341</v>
      </c>
      <c r="I88" s="2" t="s">
        <v>342</v>
      </c>
      <c r="J88" s="2" t="s">
        <v>338</v>
      </c>
      <c r="K88" s="2" t="s">
        <v>343</v>
      </c>
    </row>
    <row r="89" spans="1:11">
      <c r="A89" s="2">
        <v>88</v>
      </c>
      <c r="B89" s="2" t="s">
        <v>92</v>
      </c>
      <c r="C89" s="2" t="s">
        <v>362</v>
      </c>
      <c r="D89" s="2" t="s">
        <v>363</v>
      </c>
      <c r="E89" s="2" t="s">
        <v>378</v>
      </c>
      <c r="F89" s="2" t="s">
        <v>379</v>
      </c>
      <c r="G89" s="2" t="s">
        <v>344</v>
      </c>
      <c r="H89" s="2" t="s">
        <v>345</v>
      </c>
      <c r="I89" s="2" t="s">
        <v>346</v>
      </c>
      <c r="J89" s="2" t="s">
        <v>347</v>
      </c>
      <c r="K89" s="2" t="s">
        <v>348</v>
      </c>
    </row>
    <row r="90" spans="1:11">
      <c r="A90" s="2">
        <v>89</v>
      </c>
      <c r="B90" s="2" t="s">
        <v>92</v>
      </c>
      <c r="C90" s="2" t="s">
        <v>362</v>
      </c>
      <c r="D90" s="2" t="s">
        <v>363</v>
      </c>
      <c r="E90" s="2" t="s">
        <v>378</v>
      </c>
      <c r="F90" s="2" t="s">
        <v>379</v>
      </c>
      <c r="G90" s="2" t="s">
        <v>344</v>
      </c>
      <c r="H90" s="2" t="s">
        <v>345</v>
      </c>
      <c r="I90" s="2" t="s">
        <v>346</v>
      </c>
      <c r="J90" s="2" t="s">
        <v>347</v>
      </c>
      <c r="K90" s="2" t="s">
        <v>343</v>
      </c>
    </row>
    <row r="91" spans="1:11">
      <c r="A91" s="2">
        <v>90</v>
      </c>
      <c r="B91" s="2" t="s">
        <v>92</v>
      </c>
      <c r="C91" s="2" t="s">
        <v>362</v>
      </c>
      <c r="D91" s="2" t="s">
        <v>363</v>
      </c>
      <c r="E91" s="2" t="s">
        <v>378</v>
      </c>
      <c r="F91" s="2" t="s">
        <v>379</v>
      </c>
      <c r="G91" s="2" t="s">
        <v>344</v>
      </c>
      <c r="H91" s="2" t="s">
        <v>345</v>
      </c>
      <c r="I91" s="2" t="s">
        <v>346</v>
      </c>
      <c r="J91" s="2" t="s">
        <v>347</v>
      </c>
      <c r="K91" s="2" t="s">
        <v>339</v>
      </c>
    </row>
    <row r="92" spans="1:11">
      <c r="A92" s="2">
        <v>91</v>
      </c>
      <c r="B92" s="2" t="s">
        <v>92</v>
      </c>
      <c r="C92" s="2" t="s">
        <v>362</v>
      </c>
      <c r="D92" s="2" t="s">
        <v>363</v>
      </c>
      <c r="E92" s="2" t="s">
        <v>378</v>
      </c>
      <c r="F92" s="2" t="s">
        <v>379</v>
      </c>
      <c r="G92" s="2" t="s">
        <v>344</v>
      </c>
      <c r="H92" s="2" t="s">
        <v>345</v>
      </c>
      <c r="I92" s="2" t="s">
        <v>346</v>
      </c>
      <c r="J92" s="2" t="s">
        <v>347</v>
      </c>
      <c r="K92" s="2" t="s">
        <v>349</v>
      </c>
    </row>
    <row r="93" spans="1:11">
      <c r="A93" s="2">
        <v>92</v>
      </c>
      <c r="B93" s="2" t="s">
        <v>92</v>
      </c>
      <c r="C93" s="2" t="s">
        <v>380</v>
      </c>
      <c r="D93" s="2" t="s">
        <v>381</v>
      </c>
      <c r="E93" s="2" t="s">
        <v>382</v>
      </c>
      <c r="F93" s="2" t="s">
        <v>383</v>
      </c>
      <c r="G93" s="2" t="s">
        <v>335</v>
      </c>
      <c r="H93" s="2" t="s">
        <v>336</v>
      </c>
      <c r="I93" s="2" t="s">
        <v>337</v>
      </c>
      <c r="J93" s="2" t="s">
        <v>338</v>
      </c>
      <c r="K93" s="2" t="s">
        <v>339</v>
      </c>
    </row>
    <row r="94" spans="1:11">
      <c r="A94" s="2">
        <v>93</v>
      </c>
      <c r="B94" s="2" t="s">
        <v>92</v>
      </c>
      <c r="C94" s="2" t="s">
        <v>380</v>
      </c>
      <c r="D94" s="2" t="s">
        <v>381</v>
      </c>
      <c r="E94" s="2" t="s">
        <v>382</v>
      </c>
      <c r="F94" s="2" t="s">
        <v>383</v>
      </c>
      <c r="G94" s="2" t="s">
        <v>340</v>
      </c>
      <c r="H94" s="2" t="s">
        <v>341</v>
      </c>
      <c r="I94" s="2" t="s">
        <v>342</v>
      </c>
      <c r="J94" s="2" t="s">
        <v>338</v>
      </c>
      <c r="K94" s="2" t="s">
        <v>343</v>
      </c>
    </row>
    <row r="95" spans="1:11">
      <c r="A95" s="2">
        <v>94</v>
      </c>
      <c r="B95" s="2" t="s">
        <v>92</v>
      </c>
      <c r="C95" s="2" t="s">
        <v>380</v>
      </c>
      <c r="D95" s="2" t="s">
        <v>381</v>
      </c>
      <c r="E95" s="2" t="s">
        <v>382</v>
      </c>
      <c r="F95" s="2" t="s">
        <v>383</v>
      </c>
      <c r="G95" s="2" t="s">
        <v>344</v>
      </c>
      <c r="H95" s="2" t="s">
        <v>345</v>
      </c>
      <c r="I95" s="2" t="s">
        <v>346</v>
      </c>
      <c r="J95" s="2" t="s">
        <v>347</v>
      </c>
      <c r="K95" s="2" t="s">
        <v>348</v>
      </c>
    </row>
    <row r="96" spans="1:11">
      <c r="A96" s="2">
        <v>95</v>
      </c>
      <c r="B96" s="2" t="s">
        <v>92</v>
      </c>
      <c r="C96" s="2" t="s">
        <v>380</v>
      </c>
      <c r="D96" s="2" t="s">
        <v>381</v>
      </c>
      <c r="E96" s="2" t="s">
        <v>382</v>
      </c>
      <c r="F96" s="2" t="s">
        <v>383</v>
      </c>
      <c r="G96" s="2" t="s">
        <v>344</v>
      </c>
      <c r="H96" s="2" t="s">
        <v>345</v>
      </c>
      <c r="I96" s="2" t="s">
        <v>346</v>
      </c>
      <c r="J96" s="2" t="s">
        <v>347</v>
      </c>
      <c r="K96" s="2" t="s">
        <v>343</v>
      </c>
    </row>
    <row r="97" spans="1:11">
      <c r="A97" s="2">
        <v>96</v>
      </c>
      <c r="B97" s="2" t="s">
        <v>92</v>
      </c>
      <c r="C97" s="2" t="s">
        <v>380</v>
      </c>
      <c r="D97" s="2" t="s">
        <v>381</v>
      </c>
      <c r="E97" s="2" t="s">
        <v>382</v>
      </c>
      <c r="F97" s="2" t="s">
        <v>383</v>
      </c>
      <c r="G97" s="2" t="s">
        <v>344</v>
      </c>
      <c r="H97" s="2" t="s">
        <v>345</v>
      </c>
      <c r="I97" s="2" t="s">
        <v>346</v>
      </c>
      <c r="J97" s="2" t="s">
        <v>347</v>
      </c>
      <c r="K97" s="2" t="s">
        <v>339</v>
      </c>
    </row>
    <row r="98" spans="1:11">
      <c r="A98" s="2">
        <v>97</v>
      </c>
      <c r="B98" s="2" t="s">
        <v>92</v>
      </c>
      <c r="C98" s="2" t="s">
        <v>380</v>
      </c>
      <c r="D98" s="2" t="s">
        <v>381</v>
      </c>
      <c r="E98" s="2" t="s">
        <v>382</v>
      </c>
      <c r="F98" s="2" t="s">
        <v>383</v>
      </c>
      <c r="G98" s="2" t="s">
        <v>344</v>
      </c>
      <c r="H98" s="2" t="s">
        <v>345</v>
      </c>
      <c r="I98" s="2" t="s">
        <v>346</v>
      </c>
      <c r="J98" s="2" t="s">
        <v>347</v>
      </c>
      <c r="K98" s="2" t="s">
        <v>349</v>
      </c>
    </row>
    <row r="99" spans="1:11">
      <c r="A99" s="2">
        <v>98</v>
      </c>
      <c r="B99" s="2" t="s">
        <v>92</v>
      </c>
      <c r="C99" s="2" t="s">
        <v>380</v>
      </c>
      <c r="D99" s="2" t="s">
        <v>381</v>
      </c>
      <c r="E99" s="2" t="s">
        <v>380</v>
      </c>
      <c r="F99" s="2" t="s">
        <v>381</v>
      </c>
      <c r="G99" s="2" t="s">
        <v>335</v>
      </c>
      <c r="H99" s="2" t="s">
        <v>336</v>
      </c>
      <c r="I99" s="2" t="s">
        <v>337</v>
      </c>
      <c r="J99" s="2" t="s">
        <v>338</v>
      </c>
      <c r="K99" s="2" t="s">
        <v>339</v>
      </c>
    </row>
    <row r="100" spans="1:11">
      <c r="A100" s="2">
        <v>99</v>
      </c>
      <c r="B100" s="2" t="s">
        <v>92</v>
      </c>
      <c r="C100" s="2" t="s">
        <v>380</v>
      </c>
      <c r="D100" s="2" t="s">
        <v>381</v>
      </c>
      <c r="E100" s="2" t="s">
        <v>380</v>
      </c>
      <c r="F100" s="2" t="s">
        <v>381</v>
      </c>
      <c r="G100" s="2" t="s">
        <v>340</v>
      </c>
      <c r="H100" s="2" t="s">
        <v>341</v>
      </c>
      <c r="I100" s="2" t="s">
        <v>342</v>
      </c>
      <c r="J100" s="2" t="s">
        <v>338</v>
      </c>
      <c r="K100" s="2" t="s">
        <v>343</v>
      </c>
    </row>
    <row r="101" spans="1:11">
      <c r="A101" s="2">
        <v>100</v>
      </c>
      <c r="B101" s="2" t="s">
        <v>92</v>
      </c>
      <c r="C101" s="2" t="s">
        <v>380</v>
      </c>
      <c r="D101" s="2" t="s">
        <v>381</v>
      </c>
      <c r="E101" s="2" t="s">
        <v>380</v>
      </c>
      <c r="F101" s="2" t="s">
        <v>381</v>
      </c>
      <c r="G101" s="2" t="s">
        <v>344</v>
      </c>
      <c r="H101" s="2" t="s">
        <v>345</v>
      </c>
      <c r="I101" s="2" t="s">
        <v>346</v>
      </c>
      <c r="J101" s="2" t="s">
        <v>347</v>
      </c>
      <c r="K101" s="2" t="s">
        <v>349</v>
      </c>
    </row>
    <row r="102" spans="1:11">
      <c r="A102" s="2">
        <v>101</v>
      </c>
      <c r="B102" s="2" t="s">
        <v>92</v>
      </c>
      <c r="C102" s="2" t="s">
        <v>380</v>
      </c>
      <c r="D102" s="2" t="s">
        <v>381</v>
      </c>
      <c r="E102" s="2" t="s">
        <v>380</v>
      </c>
      <c r="F102" s="2" t="s">
        <v>381</v>
      </c>
      <c r="G102" s="2" t="s">
        <v>344</v>
      </c>
      <c r="H102" s="2" t="s">
        <v>345</v>
      </c>
      <c r="I102" s="2" t="s">
        <v>346</v>
      </c>
      <c r="J102" s="2" t="s">
        <v>347</v>
      </c>
      <c r="K102" s="2" t="s">
        <v>348</v>
      </c>
    </row>
    <row r="103" spans="1:11">
      <c r="A103" s="2">
        <v>102</v>
      </c>
      <c r="B103" s="2" t="s">
        <v>92</v>
      </c>
      <c r="C103" s="2" t="s">
        <v>380</v>
      </c>
      <c r="D103" s="2" t="s">
        <v>381</v>
      </c>
      <c r="E103" s="2" t="s">
        <v>380</v>
      </c>
      <c r="F103" s="2" t="s">
        <v>381</v>
      </c>
      <c r="G103" s="2" t="s">
        <v>344</v>
      </c>
      <c r="H103" s="2" t="s">
        <v>345</v>
      </c>
      <c r="I103" s="2" t="s">
        <v>346</v>
      </c>
      <c r="J103" s="2" t="s">
        <v>347</v>
      </c>
      <c r="K103" s="2" t="s">
        <v>339</v>
      </c>
    </row>
    <row r="104" spans="1:11">
      <c r="A104" s="2">
        <v>103</v>
      </c>
      <c r="B104" s="2" t="s">
        <v>92</v>
      </c>
      <c r="C104" s="2" t="s">
        <v>380</v>
      </c>
      <c r="D104" s="2" t="s">
        <v>381</v>
      </c>
      <c r="E104" s="2" t="s">
        <v>380</v>
      </c>
      <c r="F104" s="2" t="s">
        <v>381</v>
      </c>
      <c r="G104" s="2" t="s">
        <v>344</v>
      </c>
      <c r="H104" s="2" t="s">
        <v>345</v>
      </c>
      <c r="I104" s="2" t="s">
        <v>346</v>
      </c>
      <c r="J104" s="2" t="s">
        <v>347</v>
      </c>
      <c r="K104" s="2" t="s">
        <v>343</v>
      </c>
    </row>
    <row r="105" spans="1:11">
      <c r="A105" s="2">
        <v>104</v>
      </c>
      <c r="B105" s="2" t="s">
        <v>92</v>
      </c>
      <c r="C105" s="2" t="s">
        <v>380</v>
      </c>
      <c r="D105" s="2" t="s">
        <v>381</v>
      </c>
      <c r="E105" s="2" t="s">
        <v>384</v>
      </c>
      <c r="F105" s="2" t="s">
        <v>385</v>
      </c>
      <c r="G105" s="2" t="s">
        <v>335</v>
      </c>
      <c r="H105" s="2" t="s">
        <v>336</v>
      </c>
      <c r="I105" s="2" t="s">
        <v>337</v>
      </c>
      <c r="J105" s="2" t="s">
        <v>338</v>
      </c>
      <c r="K105" s="2" t="s">
        <v>339</v>
      </c>
    </row>
    <row r="106" spans="1:11">
      <c r="A106" s="2">
        <v>105</v>
      </c>
      <c r="B106" s="2" t="s">
        <v>92</v>
      </c>
      <c r="C106" s="2" t="s">
        <v>380</v>
      </c>
      <c r="D106" s="2" t="s">
        <v>381</v>
      </c>
      <c r="E106" s="2" t="s">
        <v>384</v>
      </c>
      <c r="F106" s="2" t="s">
        <v>385</v>
      </c>
      <c r="G106" s="2" t="s">
        <v>340</v>
      </c>
      <c r="H106" s="2" t="s">
        <v>341</v>
      </c>
      <c r="I106" s="2" t="s">
        <v>342</v>
      </c>
      <c r="J106" s="2" t="s">
        <v>338</v>
      </c>
      <c r="K106" s="2" t="s">
        <v>343</v>
      </c>
    </row>
    <row r="107" spans="1:11">
      <c r="A107" s="2">
        <v>106</v>
      </c>
      <c r="B107" s="2" t="s">
        <v>92</v>
      </c>
      <c r="C107" s="2" t="s">
        <v>380</v>
      </c>
      <c r="D107" s="2" t="s">
        <v>381</v>
      </c>
      <c r="E107" s="2" t="s">
        <v>384</v>
      </c>
      <c r="F107" s="2" t="s">
        <v>385</v>
      </c>
      <c r="G107" s="2" t="s">
        <v>344</v>
      </c>
      <c r="H107" s="2" t="s">
        <v>345</v>
      </c>
      <c r="I107" s="2" t="s">
        <v>346</v>
      </c>
      <c r="J107" s="2" t="s">
        <v>347</v>
      </c>
      <c r="K107" s="2" t="s">
        <v>349</v>
      </c>
    </row>
    <row r="108" spans="1:11">
      <c r="A108" s="2">
        <v>107</v>
      </c>
      <c r="B108" s="2" t="s">
        <v>92</v>
      </c>
      <c r="C108" s="2" t="s">
        <v>380</v>
      </c>
      <c r="D108" s="2" t="s">
        <v>381</v>
      </c>
      <c r="E108" s="2" t="s">
        <v>384</v>
      </c>
      <c r="F108" s="2" t="s">
        <v>385</v>
      </c>
      <c r="G108" s="2" t="s">
        <v>344</v>
      </c>
      <c r="H108" s="2" t="s">
        <v>345</v>
      </c>
      <c r="I108" s="2" t="s">
        <v>346</v>
      </c>
      <c r="J108" s="2" t="s">
        <v>347</v>
      </c>
      <c r="K108" s="2" t="s">
        <v>343</v>
      </c>
    </row>
    <row r="109" spans="1:11">
      <c r="A109" s="2">
        <v>108</v>
      </c>
      <c r="B109" s="2" t="s">
        <v>92</v>
      </c>
      <c r="C109" s="2" t="s">
        <v>380</v>
      </c>
      <c r="D109" s="2" t="s">
        <v>381</v>
      </c>
      <c r="E109" s="2" t="s">
        <v>384</v>
      </c>
      <c r="F109" s="2" t="s">
        <v>385</v>
      </c>
      <c r="G109" s="2" t="s">
        <v>344</v>
      </c>
      <c r="H109" s="2" t="s">
        <v>345</v>
      </c>
      <c r="I109" s="2" t="s">
        <v>346</v>
      </c>
      <c r="J109" s="2" t="s">
        <v>347</v>
      </c>
      <c r="K109" s="2" t="s">
        <v>348</v>
      </c>
    </row>
    <row r="110" spans="1:11">
      <c r="A110" s="2">
        <v>109</v>
      </c>
      <c r="B110" s="2" t="s">
        <v>92</v>
      </c>
      <c r="C110" s="2" t="s">
        <v>380</v>
      </c>
      <c r="D110" s="2" t="s">
        <v>381</v>
      </c>
      <c r="E110" s="2" t="s">
        <v>384</v>
      </c>
      <c r="F110" s="2" t="s">
        <v>385</v>
      </c>
      <c r="G110" s="2" t="s">
        <v>344</v>
      </c>
      <c r="H110" s="2" t="s">
        <v>345</v>
      </c>
      <c r="I110" s="2" t="s">
        <v>346</v>
      </c>
      <c r="J110" s="2" t="s">
        <v>347</v>
      </c>
      <c r="K110" s="2" t="s">
        <v>339</v>
      </c>
    </row>
    <row r="111" spans="1:11">
      <c r="A111" s="2">
        <v>110</v>
      </c>
      <c r="B111" s="2" t="s">
        <v>92</v>
      </c>
      <c r="C111" s="2" t="s">
        <v>380</v>
      </c>
      <c r="D111" s="2" t="s">
        <v>381</v>
      </c>
      <c r="E111" s="2" t="s">
        <v>386</v>
      </c>
      <c r="F111" s="2" t="s">
        <v>387</v>
      </c>
      <c r="G111" s="2" t="s">
        <v>335</v>
      </c>
      <c r="H111" s="2" t="s">
        <v>336</v>
      </c>
      <c r="I111" s="2" t="s">
        <v>337</v>
      </c>
      <c r="J111" s="2" t="s">
        <v>338</v>
      </c>
      <c r="K111" s="2" t="s">
        <v>339</v>
      </c>
    </row>
    <row r="112" spans="1:11">
      <c r="A112" s="2">
        <v>111</v>
      </c>
      <c r="B112" s="2" t="s">
        <v>92</v>
      </c>
      <c r="C112" s="2" t="s">
        <v>380</v>
      </c>
      <c r="D112" s="2" t="s">
        <v>381</v>
      </c>
      <c r="E112" s="2" t="s">
        <v>386</v>
      </c>
      <c r="F112" s="2" t="s">
        <v>387</v>
      </c>
      <c r="G112" s="2" t="s">
        <v>340</v>
      </c>
      <c r="H112" s="2" t="s">
        <v>341</v>
      </c>
      <c r="I112" s="2" t="s">
        <v>342</v>
      </c>
      <c r="J112" s="2" t="s">
        <v>338</v>
      </c>
      <c r="K112" s="2" t="s">
        <v>343</v>
      </c>
    </row>
    <row r="113" spans="1:11">
      <c r="A113" s="2">
        <v>112</v>
      </c>
      <c r="B113" s="2" t="s">
        <v>92</v>
      </c>
      <c r="C113" s="2" t="s">
        <v>380</v>
      </c>
      <c r="D113" s="2" t="s">
        <v>381</v>
      </c>
      <c r="E113" s="2" t="s">
        <v>386</v>
      </c>
      <c r="F113" s="2" t="s">
        <v>387</v>
      </c>
      <c r="G113" s="2" t="s">
        <v>344</v>
      </c>
      <c r="H113" s="2" t="s">
        <v>345</v>
      </c>
      <c r="I113" s="2" t="s">
        <v>346</v>
      </c>
      <c r="J113" s="2" t="s">
        <v>347</v>
      </c>
      <c r="K113" s="2" t="s">
        <v>348</v>
      </c>
    </row>
    <row r="114" spans="1:11">
      <c r="A114" s="2">
        <v>113</v>
      </c>
      <c r="B114" s="2" t="s">
        <v>92</v>
      </c>
      <c r="C114" s="2" t="s">
        <v>380</v>
      </c>
      <c r="D114" s="2" t="s">
        <v>381</v>
      </c>
      <c r="E114" s="2" t="s">
        <v>386</v>
      </c>
      <c r="F114" s="2" t="s">
        <v>387</v>
      </c>
      <c r="G114" s="2" t="s">
        <v>344</v>
      </c>
      <c r="H114" s="2" t="s">
        <v>345</v>
      </c>
      <c r="I114" s="2" t="s">
        <v>346</v>
      </c>
      <c r="J114" s="2" t="s">
        <v>347</v>
      </c>
      <c r="K114" s="2" t="s">
        <v>343</v>
      </c>
    </row>
    <row r="115" spans="1:11">
      <c r="A115" s="2">
        <v>114</v>
      </c>
      <c r="B115" s="2" t="s">
        <v>92</v>
      </c>
      <c r="C115" s="2" t="s">
        <v>380</v>
      </c>
      <c r="D115" s="2" t="s">
        <v>381</v>
      </c>
      <c r="E115" s="2" t="s">
        <v>386</v>
      </c>
      <c r="F115" s="2" t="s">
        <v>387</v>
      </c>
      <c r="G115" s="2" t="s">
        <v>344</v>
      </c>
      <c r="H115" s="2" t="s">
        <v>345</v>
      </c>
      <c r="I115" s="2" t="s">
        <v>346</v>
      </c>
      <c r="J115" s="2" t="s">
        <v>347</v>
      </c>
      <c r="K115" s="2" t="s">
        <v>339</v>
      </c>
    </row>
    <row r="116" spans="1:11">
      <c r="A116" s="2">
        <v>115</v>
      </c>
      <c r="B116" s="2" t="s">
        <v>92</v>
      </c>
      <c r="C116" s="2" t="s">
        <v>380</v>
      </c>
      <c r="D116" s="2" t="s">
        <v>381</v>
      </c>
      <c r="E116" s="2" t="s">
        <v>386</v>
      </c>
      <c r="F116" s="2" t="s">
        <v>387</v>
      </c>
      <c r="G116" s="2" t="s">
        <v>344</v>
      </c>
      <c r="H116" s="2" t="s">
        <v>345</v>
      </c>
      <c r="I116" s="2" t="s">
        <v>346</v>
      </c>
      <c r="J116" s="2" t="s">
        <v>347</v>
      </c>
      <c r="K116" s="2" t="s">
        <v>349</v>
      </c>
    </row>
    <row r="117" spans="1:11">
      <c r="A117" s="2">
        <v>116</v>
      </c>
      <c r="B117" s="2" t="s">
        <v>92</v>
      </c>
      <c r="C117" s="2" t="s">
        <v>380</v>
      </c>
      <c r="D117" s="2" t="s">
        <v>381</v>
      </c>
      <c r="E117" s="2" t="s">
        <v>388</v>
      </c>
      <c r="F117" s="2" t="s">
        <v>389</v>
      </c>
      <c r="G117" s="2" t="s">
        <v>335</v>
      </c>
      <c r="H117" s="2" t="s">
        <v>336</v>
      </c>
      <c r="I117" s="2" t="s">
        <v>337</v>
      </c>
      <c r="J117" s="2" t="s">
        <v>338</v>
      </c>
      <c r="K117" s="2" t="s">
        <v>339</v>
      </c>
    </row>
    <row r="118" spans="1:11">
      <c r="A118" s="2">
        <v>117</v>
      </c>
      <c r="B118" s="2" t="s">
        <v>92</v>
      </c>
      <c r="C118" s="2" t="s">
        <v>380</v>
      </c>
      <c r="D118" s="2" t="s">
        <v>381</v>
      </c>
      <c r="E118" s="2" t="s">
        <v>388</v>
      </c>
      <c r="F118" s="2" t="s">
        <v>389</v>
      </c>
      <c r="G118" s="2" t="s">
        <v>340</v>
      </c>
      <c r="H118" s="2" t="s">
        <v>341</v>
      </c>
      <c r="I118" s="2" t="s">
        <v>342</v>
      </c>
      <c r="J118" s="2" t="s">
        <v>338</v>
      </c>
      <c r="K118" s="2" t="s">
        <v>343</v>
      </c>
    </row>
    <row r="119" spans="1:11">
      <c r="A119" s="2">
        <v>118</v>
      </c>
      <c r="B119" s="2" t="s">
        <v>92</v>
      </c>
      <c r="C119" s="2" t="s">
        <v>380</v>
      </c>
      <c r="D119" s="2" t="s">
        <v>381</v>
      </c>
      <c r="E119" s="2" t="s">
        <v>388</v>
      </c>
      <c r="F119" s="2" t="s">
        <v>389</v>
      </c>
      <c r="G119" s="2" t="s">
        <v>344</v>
      </c>
      <c r="H119" s="2" t="s">
        <v>345</v>
      </c>
      <c r="I119" s="2" t="s">
        <v>346</v>
      </c>
      <c r="J119" s="2" t="s">
        <v>347</v>
      </c>
      <c r="K119" s="2" t="s">
        <v>348</v>
      </c>
    </row>
    <row r="120" spans="1:11">
      <c r="A120" s="2">
        <v>119</v>
      </c>
      <c r="B120" s="2" t="s">
        <v>92</v>
      </c>
      <c r="C120" s="2" t="s">
        <v>380</v>
      </c>
      <c r="D120" s="2" t="s">
        <v>381</v>
      </c>
      <c r="E120" s="2" t="s">
        <v>388</v>
      </c>
      <c r="F120" s="2" t="s">
        <v>389</v>
      </c>
      <c r="G120" s="2" t="s">
        <v>344</v>
      </c>
      <c r="H120" s="2" t="s">
        <v>345</v>
      </c>
      <c r="I120" s="2" t="s">
        <v>346</v>
      </c>
      <c r="J120" s="2" t="s">
        <v>347</v>
      </c>
      <c r="K120" s="2" t="s">
        <v>343</v>
      </c>
    </row>
    <row r="121" spans="1:11">
      <c r="A121" s="2">
        <v>120</v>
      </c>
      <c r="B121" s="2" t="s">
        <v>92</v>
      </c>
      <c r="C121" s="2" t="s">
        <v>380</v>
      </c>
      <c r="D121" s="2" t="s">
        <v>381</v>
      </c>
      <c r="E121" s="2" t="s">
        <v>388</v>
      </c>
      <c r="F121" s="2" t="s">
        <v>389</v>
      </c>
      <c r="G121" s="2" t="s">
        <v>344</v>
      </c>
      <c r="H121" s="2" t="s">
        <v>345</v>
      </c>
      <c r="I121" s="2" t="s">
        <v>346</v>
      </c>
      <c r="J121" s="2" t="s">
        <v>347</v>
      </c>
      <c r="K121" s="2" t="s">
        <v>339</v>
      </c>
    </row>
    <row r="122" spans="1:11">
      <c r="A122" s="2">
        <v>121</v>
      </c>
      <c r="B122" s="2" t="s">
        <v>92</v>
      </c>
      <c r="C122" s="2" t="s">
        <v>380</v>
      </c>
      <c r="D122" s="2" t="s">
        <v>381</v>
      </c>
      <c r="E122" s="2" t="s">
        <v>388</v>
      </c>
      <c r="F122" s="2" t="s">
        <v>389</v>
      </c>
      <c r="G122" s="2" t="s">
        <v>344</v>
      </c>
      <c r="H122" s="2" t="s">
        <v>345</v>
      </c>
      <c r="I122" s="2" t="s">
        <v>346</v>
      </c>
      <c r="J122" s="2" t="s">
        <v>347</v>
      </c>
      <c r="K122" s="2" t="s">
        <v>349</v>
      </c>
    </row>
    <row r="123" spans="1:11">
      <c r="A123" s="2">
        <v>122</v>
      </c>
      <c r="B123" s="2" t="s">
        <v>92</v>
      </c>
      <c r="C123" s="2" t="s">
        <v>380</v>
      </c>
      <c r="D123" s="2" t="s">
        <v>381</v>
      </c>
      <c r="E123" s="2" t="s">
        <v>390</v>
      </c>
      <c r="F123" s="2" t="s">
        <v>391</v>
      </c>
      <c r="G123" s="2" t="s">
        <v>335</v>
      </c>
      <c r="H123" s="2" t="s">
        <v>336</v>
      </c>
      <c r="I123" s="2" t="s">
        <v>337</v>
      </c>
      <c r="J123" s="2" t="s">
        <v>338</v>
      </c>
      <c r="K123" s="2" t="s">
        <v>339</v>
      </c>
    </row>
    <row r="124" spans="1:11">
      <c r="A124" s="2">
        <v>123</v>
      </c>
      <c r="B124" s="2" t="s">
        <v>92</v>
      </c>
      <c r="C124" s="2" t="s">
        <v>380</v>
      </c>
      <c r="D124" s="2" t="s">
        <v>381</v>
      </c>
      <c r="E124" s="2" t="s">
        <v>390</v>
      </c>
      <c r="F124" s="2" t="s">
        <v>391</v>
      </c>
      <c r="G124" s="2" t="s">
        <v>340</v>
      </c>
      <c r="H124" s="2" t="s">
        <v>341</v>
      </c>
      <c r="I124" s="2" t="s">
        <v>342</v>
      </c>
      <c r="J124" s="2" t="s">
        <v>338</v>
      </c>
      <c r="K124" s="2" t="s">
        <v>343</v>
      </c>
    </row>
    <row r="125" spans="1:11">
      <c r="A125" s="2">
        <v>124</v>
      </c>
      <c r="B125" s="2" t="s">
        <v>92</v>
      </c>
      <c r="C125" s="2" t="s">
        <v>380</v>
      </c>
      <c r="D125" s="2" t="s">
        <v>381</v>
      </c>
      <c r="E125" s="2" t="s">
        <v>390</v>
      </c>
      <c r="F125" s="2" t="s">
        <v>391</v>
      </c>
      <c r="G125" s="2" t="s">
        <v>344</v>
      </c>
      <c r="H125" s="2" t="s">
        <v>345</v>
      </c>
      <c r="I125" s="2" t="s">
        <v>346</v>
      </c>
      <c r="J125" s="2" t="s">
        <v>347</v>
      </c>
      <c r="K125" s="2" t="s">
        <v>348</v>
      </c>
    </row>
    <row r="126" spans="1:11">
      <c r="A126" s="2">
        <v>125</v>
      </c>
      <c r="B126" s="2" t="s">
        <v>92</v>
      </c>
      <c r="C126" s="2" t="s">
        <v>380</v>
      </c>
      <c r="D126" s="2" t="s">
        <v>381</v>
      </c>
      <c r="E126" s="2" t="s">
        <v>390</v>
      </c>
      <c r="F126" s="2" t="s">
        <v>391</v>
      </c>
      <c r="G126" s="2" t="s">
        <v>344</v>
      </c>
      <c r="H126" s="2" t="s">
        <v>345</v>
      </c>
      <c r="I126" s="2" t="s">
        <v>346</v>
      </c>
      <c r="J126" s="2" t="s">
        <v>347</v>
      </c>
      <c r="K126" s="2" t="s">
        <v>343</v>
      </c>
    </row>
    <row r="127" spans="1:11">
      <c r="A127" s="2">
        <v>126</v>
      </c>
      <c r="B127" s="2" t="s">
        <v>92</v>
      </c>
      <c r="C127" s="2" t="s">
        <v>380</v>
      </c>
      <c r="D127" s="2" t="s">
        <v>381</v>
      </c>
      <c r="E127" s="2" t="s">
        <v>390</v>
      </c>
      <c r="F127" s="2" t="s">
        <v>391</v>
      </c>
      <c r="G127" s="2" t="s">
        <v>344</v>
      </c>
      <c r="H127" s="2" t="s">
        <v>345</v>
      </c>
      <c r="I127" s="2" t="s">
        <v>346</v>
      </c>
      <c r="J127" s="2" t="s">
        <v>347</v>
      </c>
      <c r="K127" s="2" t="s">
        <v>339</v>
      </c>
    </row>
    <row r="128" spans="1:11">
      <c r="A128" s="2">
        <v>127</v>
      </c>
      <c r="B128" s="2" t="s">
        <v>92</v>
      </c>
      <c r="C128" s="2" t="s">
        <v>380</v>
      </c>
      <c r="D128" s="2" t="s">
        <v>381</v>
      </c>
      <c r="E128" s="2" t="s">
        <v>390</v>
      </c>
      <c r="F128" s="2" t="s">
        <v>391</v>
      </c>
      <c r="G128" s="2" t="s">
        <v>344</v>
      </c>
      <c r="H128" s="2" t="s">
        <v>345</v>
      </c>
      <c r="I128" s="2" t="s">
        <v>346</v>
      </c>
      <c r="J128" s="2" t="s">
        <v>347</v>
      </c>
      <c r="K128" s="2" t="s">
        <v>349</v>
      </c>
    </row>
    <row r="129" spans="1:11">
      <c r="A129" s="2">
        <v>128</v>
      </c>
      <c r="B129" s="2" t="s">
        <v>92</v>
      </c>
      <c r="C129" s="2" t="s">
        <v>380</v>
      </c>
      <c r="D129" s="2" t="s">
        <v>381</v>
      </c>
      <c r="E129" s="2" t="s">
        <v>392</v>
      </c>
      <c r="F129" s="2" t="s">
        <v>393</v>
      </c>
      <c r="G129" s="2" t="s">
        <v>335</v>
      </c>
      <c r="H129" s="2" t="s">
        <v>336</v>
      </c>
      <c r="I129" s="2" t="s">
        <v>337</v>
      </c>
      <c r="J129" s="2" t="s">
        <v>338</v>
      </c>
      <c r="K129" s="2" t="s">
        <v>339</v>
      </c>
    </row>
    <row r="130" spans="1:11">
      <c r="A130" s="2">
        <v>129</v>
      </c>
      <c r="B130" s="2" t="s">
        <v>92</v>
      </c>
      <c r="C130" s="2" t="s">
        <v>380</v>
      </c>
      <c r="D130" s="2" t="s">
        <v>381</v>
      </c>
      <c r="E130" s="2" t="s">
        <v>392</v>
      </c>
      <c r="F130" s="2" t="s">
        <v>393</v>
      </c>
      <c r="G130" s="2" t="s">
        <v>340</v>
      </c>
      <c r="H130" s="2" t="s">
        <v>341</v>
      </c>
      <c r="I130" s="2" t="s">
        <v>342</v>
      </c>
      <c r="J130" s="2" t="s">
        <v>338</v>
      </c>
      <c r="K130" s="2" t="s">
        <v>343</v>
      </c>
    </row>
    <row r="131" spans="1:11">
      <c r="A131" s="2">
        <v>130</v>
      </c>
      <c r="B131" s="2" t="s">
        <v>92</v>
      </c>
      <c r="C131" s="2" t="s">
        <v>380</v>
      </c>
      <c r="D131" s="2" t="s">
        <v>381</v>
      </c>
      <c r="E131" s="2" t="s">
        <v>392</v>
      </c>
      <c r="F131" s="2" t="s">
        <v>393</v>
      </c>
      <c r="G131" s="2" t="s">
        <v>344</v>
      </c>
      <c r="H131" s="2" t="s">
        <v>345</v>
      </c>
      <c r="I131" s="2" t="s">
        <v>346</v>
      </c>
      <c r="J131" s="2" t="s">
        <v>347</v>
      </c>
      <c r="K131" s="2" t="s">
        <v>348</v>
      </c>
    </row>
    <row r="132" spans="1:11">
      <c r="A132" s="2">
        <v>131</v>
      </c>
      <c r="B132" s="2" t="s">
        <v>92</v>
      </c>
      <c r="C132" s="2" t="s">
        <v>380</v>
      </c>
      <c r="D132" s="2" t="s">
        <v>381</v>
      </c>
      <c r="E132" s="2" t="s">
        <v>392</v>
      </c>
      <c r="F132" s="2" t="s">
        <v>393</v>
      </c>
      <c r="G132" s="2" t="s">
        <v>344</v>
      </c>
      <c r="H132" s="2" t="s">
        <v>345</v>
      </c>
      <c r="I132" s="2" t="s">
        <v>346</v>
      </c>
      <c r="J132" s="2" t="s">
        <v>347</v>
      </c>
      <c r="K132" s="2" t="s">
        <v>343</v>
      </c>
    </row>
    <row r="133" spans="1:11">
      <c r="A133" s="2">
        <v>132</v>
      </c>
      <c r="B133" s="2" t="s">
        <v>92</v>
      </c>
      <c r="C133" s="2" t="s">
        <v>380</v>
      </c>
      <c r="D133" s="2" t="s">
        <v>381</v>
      </c>
      <c r="E133" s="2" t="s">
        <v>392</v>
      </c>
      <c r="F133" s="2" t="s">
        <v>393</v>
      </c>
      <c r="G133" s="2" t="s">
        <v>344</v>
      </c>
      <c r="H133" s="2" t="s">
        <v>345</v>
      </c>
      <c r="I133" s="2" t="s">
        <v>346</v>
      </c>
      <c r="J133" s="2" t="s">
        <v>347</v>
      </c>
      <c r="K133" s="2" t="s">
        <v>339</v>
      </c>
    </row>
    <row r="134" spans="1:11">
      <c r="A134" s="2">
        <v>133</v>
      </c>
      <c r="B134" s="2" t="s">
        <v>92</v>
      </c>
      <c r="C134" s="2" t="s">
        <v>380</v>
      </c>
      <c r="D134" s="2" t="s">
        <v>381</v>
      </c>
      <c r="E134" s="2" t="s">
        <v>392</v>
      </c>
      <c r="F134" s="2" t="s">
        <v>393</v>
      </c>
      <c r="G134" s="2" t="s">
        <v>344</v>
      </c>
      <c r="H134" s="2" t="s">
        <v>345</v>
      </c>
      <c r="I134" s="2" t="s">
        <v>346</v>
      </c>
      <c r="J134" s="2" t="s">
        <v>347</v>
      </c>
      <c r="K134" s="2" t="s">
        <v>349</v>
      </c>
    </row>
    <row r="135" spans="1:11">
      <c r="A135" s="2">
        <v>134</v>
      </c>
      <c r="B135" s="2" t="s">
        <v>92</v>
      </c>
      <c r="C135" s="2" t="s">
        <v>380</v>
      </c>
      <c r="D135" s="2" t="s">
        <v>381</v>
      </c>
      <c r="E135" s="2" t="s">
        <v>394</v>
      </c>
      <c r="F135" s="2" t="s">
        <v>395</v>
      </c>
      <c r="G135" s="2" t="s">
        <v>335</v>
      </c>
      <c r="H135" s="2" t="s">
        <v>336</v>
      </c>
      <c r="I135" s="2" t="s">
        <v>337</v>
      </c>
      <c r="J135" s="2" t="s">
        <v>338</v>
      </c>
      <c r="K135" s="2" t="s">
        <v>339</v>
      </c>
    </row>
    <row r="136" spans="1:11">
      <c r="A136" s="2">
        <v>135</v>
      </c>
      <c r="B136" s="2" t="s">
        <v>92</v>
      </c>
      <c r="C136" s="2" t="s">
        <v>380</v>
      </c>
      <c r="D136" s="2" t="s">
        <v>381</v>
      </c>
      <c r="E136" s="2" t="s">
        <v>394</v>
      </c>
      <c r="F136" s="2" t="s">
        <v>395</v>
      </c>
      <c r="G136" s="2" t="s">
        <v>340</v>
      </c>
      <c r="H136" s="2" t="s">
        <v>341</v>
      </c>
      <c r="I136" s="2" t="s">
        <v>342</v>
      </c>
      <c r="J136" s="2" t="s">
        <v>338</v>
      </c>
      <c r="K136" s="2" t="s">
        <v>343</v>
      </c>
    </row>
    <row r="137" spans="1:11">
      <c r="A137" s="2">
        <v>136</v>
      </c>
      <c r="B137" s="2" t="s">
        <v>92</v>
      </c>
      <c r="C137" s="2" t="s">
        <v>380</v>
      </c>
      <c r="D137" s="2" t="s">
        <v>381</v>
      </c>
      <c r="E137" s="2" t="s">
        <v>394</v>
      </c>
      <c r="F137" s="2" t="s">
        <v>395</v>
      </c>
      <c r="G137" s="2" t="s">
        <v>344</v>
      </c>
      <c r="H137" s="2" t="s">
        <v>345</v>
      </c>
      <c r="I137" s="2" t="s">
        <v>346</v>
      </c>
      <c r="J137" s="2" t="s">
        <v>347</v>
      </c>
      <c r="K137" s="2" t="s">
        <v>339</v>
      </c>
    </row>
    <row r="138" spans="1:11">
      <c r="A138" s="2">
        <v>137</v>
      </c>
      <c r="B138" s="2" t="s">
        <v>92</v>
      </c>
      <c r="C138" s="2" t="s">
        <v>380</v>
      </c>
      <c r="D138" s="2" t="s">
        <v>381</v>
      </c>
      <c r="E138" s="2" t="s">
        <v>394</v>
      </c>
      <c r="F138" s="2" t="s">
        <v>395</v>
      </c>
      <c r="G138" s="2" t="s">
        <v>344</v>
      </c>
      <c r="H138" s="2" t="s">
        <v>345</v>
      </c>
      <c r="I138" s="2" t="s">
        <v>346</v>
      </c>
      <c r="J138" s="2" t="s">
        <v>347</v>
      </c>
      <c r="K138" s="2" t="s">
        <v>343</v>
      </c>
    </row>
    <row r="139" spans="1:11">
      <c r="A139" s="2">
        <v>138</v>
      </c>
      <c r="B139" s="2" t="s">
        <v>92</v>
      </c>
      <c r="C139" s="2" t="s">
        <v>380</v>
      </c>
      <c r="D139" s="2" t="s">
        <v>381</v>
      </c>
      <c r="E139" s="2" t="s">
        <v>394</v>
      </c>
      <c r="F139" s="2" t="s">
        <v>395</v>
      </c>
      <c r="G139" s="2" t="s">
        <v>344</v>
      </c>
      <c r="H139" s="2" t="s">
        <v>345</v>
      </c>
      <c r="I139" s="2" t="s">
        <v>346</v>
      </c>
      <c r="J139" s="2" t="s">
        <v>347</v>
      </c>
      <c r="K139" s="2" t="s">
        <v>349</v>
      </c>
    </row>
    <row r="140" spans="1:11">
      <c r="A140" s="2">
        <v>139</v>
      </c>
      <c r="B140" s="2" t="s">
        <v>92</v>
      </c>
      <c r="C140" s="2" t="s">
        <v>380</v>
      </c>
      <c r="D140" s="2" t="s">
        <v>381</v>
      </c>
      <c r="E140" s="2" t="s">
        <v>394</v>
      </c>
      <c r="F140" s="2" t="s">
        <v>395</v>
      </c>
      <c r="G140" s="2" t="s">
        <v>344</v>
      </c>
      <c r="H140" s="2" t="s">
        <v>345</v>
      </c>
      <c r="I140" s="2" t="s">
        <v>346</v>
      </c>
      <c r="J140" s="2" t="s">
        <v>347</v>
      </c>
      <c r="K140" s="2" t="s">
        <v>348</v>
      </c>
    </row>
    <row r="141" spans="1:11">
      <c r="A141" s="2">
        <v>140</v>
      </c>
      <c r="B141" s="2" t="s">
        <v>92</v>
      </c>
      <c r="C141" s="2" t="s">
        <v>380</v>
      </c>
      <c r="D141" s="2" t="s">
        <v>381</v>
      </c>
      <c r="E141" s="2" t="s">
        <v>396</v>
      </c>
      <c r="F141" s="2" t="s">
        <v>397</v>
      </c>
      <c r="G141" s="2" t="s">
        <v>335</v>
      </c>
      <c r="H141" s="2" t="s">
        <v>336</v>
      </c>
      <c r="I141" s="2" t="s">
        <v>337</v>
      </c>
      <c r="J141" s="2" t="s">
        <v>338</v>
      </c>
      <c r="K141" s="2" t="s">
        <v>339</v>
      </c>
    </row>
    <row r="142" spans="1:11">
      <c r="A142" s="2">
        <v>141</v>
      </c>
      <c r="B142" s="2" t="s">
        <v>92</v>
      </c>
      <c r="C142" s="2" t="s">
        <v>380</v>
      </c>
      <c r="D142" s="2" t="s">
        <v>381</v>
      </c>
      <c r="E142" s="2" t="s">
        <v>396</v>
      </c>
      <c r="F142" s="2" t="s">
        <v>397</v>
      </c>
      <c r="G142" s="2" t="s">
        <v>340</v>
      </c>
      <c r="H142" s="2" t="s">
        <v>341</v>
      </c>
      <c r="I142" s="2" t="s">
        <v>342</v>
      </c>
      <c r="J142" s="2" t="s">
        <v>338</v>
      </c>
      <c r="K142" s="2" t="s">
        <v>343</v>
      </c>
    </row>
    <row r="143" spans="1:11">
      <c r="A143" s="2">
        <v>142</v>
      </c>
      <c r="B143" s="2" t="s">
        <v>92</v>
      </c>
      <c r="C143" s="2" t="s">
        <v>380</v>
      </c>
      <c r="D143" s="2" t="s">
        <v>381</v>
      </c>
      <c r="E143" s="2" t="s">
        <v>396</v>
      </c>
      <c r="F143" s="2" t="s">
        <v>397</v>
      </c>
      <c r="G143" s="2" t="s">
        <v>344</v>
      </c>
      <c r="H143" s="2" t="s">
        <v>345</v>
      </c>
      <c r="I143" s="2" t="s">
        <v>346</v>
      </c>
      <c r="J143" s="2" t="s">
        <v>347</v>
      </c>
      <c r="K143" s="2" t="s">
        <v>349</v>
      </c>
    </row>
    <row r="144" spans="1:11">
      <c r="A144" s="2">
        <v>143</v>
      </c>
      <c r="B144" s="2" t="s">
        <v>92</v>
      </c>
      <c r="C144" s="2" t="s">
        <v>380</v>
      </c>
      <c r="D144" s="2" t="s">
        <v>381</v>
      </c>
      <c r="E144" s="2" t="s">
        <v>396</v>
      </c>
      <c r="F144" s="2" t="s">
        <v>397</v>
      </c>
      <c r="G144" s="2" t="s">
        <v>344</v>
      </c>
      <c r="H144" s="2" t="s">
        <v>345</v>
      </c>
      <c r="I144" s="2" t="s">
        <v>346</v>
      </c>
      <c r="J144" s="2" t="s">
        <v>347</v>
      </c>
      <c r="K144" s="2" t="s">
        <v>343</v>
      </c>
    </row>
    <row r="145" spans="1:11">
      <c r="A145" s="2">
        <v>144</v>
      </c>
      <c r="B145" s="2" t="s">
        <v>92</v>
      </c>
      <c r="C145" s="2" t="s">
        <v>380</v>
      </c>
      <c r="D145" s="2" t="s">
        <v>381</v>
      </c>
      <c r="E145" s="2" t="s">
        <v>396</v>
      </c>
      <c r="F145" s="2" t="s">
        <v>397</v>
      </c>
      <c r="G145" s="2" t="s">
        <v>344</v>
      </c>
      <c r="H145" s="2" t="s">
        <v>345</v>
      </c>
      <c r="I145" s="2" t="s">
        <v>346</v>
      </c>
      <c r="J145" s="2" t="s">
        <v>347</v>
      </c>
      <c r="K145" s="2" t="s">
        <v>348</v>
      </c>
    </row>
    <row r="146" spans="1:11">
      <c r="A146" s="2">
        <v>145</v>
      </c>
      <c r="B146" s="2" t="s">
        <v>92</v>
      </c>
      <c r="C146" s="2" t="s">
        <v>380</v>
      </c>
      <c r="D146" s="2" t="s">
        <v>381</v>
      </c>
      <c r="E146" s="2" t="s">
        <v>396</v>
      </c>
      <c r="F146" s="2" t="s">
        <v>397</v>
      </c>
      <c r="G146" s="2" t="s">
        <v>344</v>
      </c>
      <c r="H146" s="2" t="s">
        <v>345</v>
      </c>
      <c r="I146" s="2" t="s">
        <v>346</v>
      </c>
      <c r="J146" s="2" t="s">
        <v>347</v>
      </c>
      <c r="K146" s="2" t="s">
        <v>339</v>
      </c>
    </row>
    <row r="147" spans="1:11">
      <c r="A147" s="2">
        <v>146</v>
      </c>
      <c r="B147" s="2" t="s">
        <v>92</v>
      </c>
      <c r="C147" s="2" t="s">
        <v>380</v>
      </c>
      <c r="D147" s="2" t="s">
        <v>381</v>
      </c>
      <c r="E147" s="2" t="s">
        <v>398</v>
      </c>
      <c r="F147" s="2" t="s">
        <v>399</v>
      </c>
      <c r="G147" s="2" t="s">
        <v>335</v>
      </c>
      <c r="H147" s="2" t="s">
        <v>336</v>
      </c>
      <c r="I147" s="2" t="s">
        <v>337</v>
      </c>
      <c r="J147" s="2" t="s">
        <v>338</v>
      </c>
      <c r="K147" s="2" t="s">
        <v>339</v>
      </c>
    </row>
    <row r="148" spans="1:11">
      <c r="A148" s="2">
        <v>147</v>
      </c>
      <c r="B148" s="2" t="s">
        <v>92</v>
      </c>
      <c r="C148" s="2" t="s">
        <v>380</v>
      </c>
      <c r="D148" s="2" t="s">
        <v>381</v>
      </c>
      <c r="E148" s="2" t="s">
        <v>398</v>
      </c>
      <c r="F148" s="2" t="s">
        <v>399</v>
      </c>
      <c r="G148" s="2" t="s">
        <v>340</v>
      </c>
      <c r="H148" s="2" t="s">
        <v>341</v>
      </c>
      <c r="I148" s="2" t="s">
        <v>342</v>
      </c>
      <c r="J148" s="2" t="s">
        <v>338</v>
      </c>
      <c r="K148" s="2" t="s">
        <v>343</v>
      </c>
    </row>
    <row r="149" spans="1:11">
      <c r="A149" s="2">
        <v>148</v>
      </c>
      <c r="B149" s="2" t="s">
        <v>92</v>
      </c>
      <c r="C149" s="2" t="s">
        <v>380</v>
      </c>
      <c r="D149" s="2" t="s">
        <v>381</v>
      </c>
      <c r="E149" s="2" t="s">
        <v>398</v>
      </c>
      <c r="F149" s="2" t="s">
        <v>399</v>
      </c>
      <c r="G149" s="2" t="s">
        <v>344</v>
      </c>
      <c r="H149" s="2" t="s">
        <v>345</v>
      </c>
      <c r="I149" s="2" t="s">
        <v>346</v>
      </c>
      <c r="J149" s="2" t="s">
        <v>347</v>
      </c>
      <c r="K149" s="2" t="s">
        <v>348</v>
      </c>
    </row>
    <row r="150" spans="1:11">
      <c r="A150" s="2">
        <v>149</v>
      </c>
      <c r="B150" s="2" t="s">
        <v>92</v>
      </c>
      <c r="C150" s="2" t="s">
        <v>380</v>
      </c>
      <c r="D150" s="2" t="s">
        <v>381</v>
      </c>
      <c r="E150" s="2" t="s">
        <v>398</v>
      </c>
      <c r="F150" s="2" t="s">
        <v>399</v>
      </c>
      <c r="G150" s="2" t="s">
        <v>344</v>
      </c>
      <c r="H150" s="2" t="s">
        <v>345</v>
      </c>
      <c r="I150" s="2" t="s">
        <v>346</v>
      </c>
      <c r="J150" s="2" t="s">
        <v>347</v>
      </c>
      <c r="K150" s="2" t="s">
        <v>343</v>
      </c>
    </row>
    <row r="151" spans="1:11">
      <c r="A151" s="2">
        <v>150</v>
      </c>
      <c r="B151" s="2" t="s">
        <v>92</v>
      </c>
      <c r="C151" s="2" t="s">
        <v>380</v>
      </c>
      <c r="D151" s="2" t="s">
        <v>381</v>
      </c>
      <c r="E151" s="2" t="s">
        <v>398</v>
      </c>
      <c r="F151" s="2" t="s">
        <v>399</v>
      </c>
      <c r="G151" s="2" t="s">
        <v>344</v>
      </c>
      <c r="H151" s="2" t="s">
        <v>345</v>
      </c>
      <c r="I151" s="2" t="s">
        <v>346</v>
      </c>
      <c r="J151" s="2" t="s">
        <v>347</v>
      </c>
      <c r="K151" s="2" t="s">
        <v>339</v>
      </c>
    </row>
    <row r="152" spans="1:11">
      <c r="A152" s="2">
        <v>151</v>
      </c>
      <c r="B152" s="2" t="s">
        <v>92</v>
      </c>
      <c r="C152" s="2" t="s">
        <v>380</v>
      </c>
      <c r="D152" s="2" t="s">
        <v>381</v>
      </c>
      <c r="E152" s="2" t="s">
        <v>398</v>
      </c>
      <c r="F152" s="2" t="s">
        <v>399</v>
      </c>
      <c r="G152" s="2" t="s">
        <v>344</v>
      </c>
      <c r="H152" s="2" t="s">
        <v>345</v>
      </c>
      <c r="I152" s="2" t="s">
        <v>346</v>
      </c>
      <c r="J152" s="2" t="s">
        <v>347</v>
      </c>
      <c r="K152" s="2" t="s">
        <v>349</v>
      </c>
    </row>
    <row r="153" spans="1:11">
      <c r="A153" s="2">
        <v>152</v>
      </c>
      <c r="B153" s="2" t="s">
        <v>92</v>
      </c>
      <c r="C153" s="2" t="s">
        <v>380</v>
      </c>
      <c r="D153" s="2" t="s">
        <v>381</v>
      </c>
      <c r="E153" s="2" t="s">
        <v>400</v>
      </c>
      <c r="F153" s="2" t="s">
        <v>401</v>
      </c>
      <c r="G153" s="2" t="s">
        <v>335</v>
      </c>
      <c r="H153" s="2" t="s">
        <v>336</v>
      </c>
      <c r="I153" s="2" t="s">
        <v>337</v>
      </c>
      <c r="J153" s="2" t="s">
        <v>338</v>
      </c>
      <c r="K153" s="2" t="s">
        <v>339</v>
      </c>
    </row>
    <row r="154" spans="1:11">
      <c r="A154" s="2">
        <v>153</v>
      </c>
      <c r="B154" s="2" t="s">
        <v>92</v>
      </c>
      <c r="C154" s="2" t="s">
        <v>380</v>
      </c>
      <c r="D154" s="2" t="s">
        <v>381</v>
      </c>
      <c r="E154" s="2" t="s">
        <v>400</v>
      </c>
      <c r="F154" s="2" t="s">
        <v>401</v>
      </c>
      <c r="G154" s="2" t="s">
        <v>340</v>
      </c>
      <c r="H154" s="2" t="s">
        <v>341</v>
      </c>
      <c r="I154" s="2" t="s">
        <v>342</v>
      </c>
      <c r="J154" s="2" t="s">
        <v>338</v>
      </c>
      <c r="K154" s="2" t="s">
        <v>343</v>
      </c>
    </row>
    <row r="155" spans="1:11">
      <c r="A155" s="2">
        <v>154</v>
      </c>
      <c r="B155" s="2" t="s">
        <v>92</v>
      </c>
      <c r="C155" s="2" t="s">
        <v>380</v>
      </c>
      <c r="D155" s="2" t="s">
        <v>381</v>
      </c>
      <c r="E155" s="2" t="s">
        <v>400</v>
      </c>
      <c r="F155" s="2" t="s">
        <v>401</v>
      </c>
      <c r="G155" s="2" t="s">
        <v>344</v>
      </c>
      <c r="H155" s="2" t="s">
        <v>345</v>
      </c>
      <c r="I155" s="2" t="s">
        <v>346</v>
      </c>
      <c r="J155" s="2" t="s">
        <v>347</v>
      </c>
      <c r="K155" s="2" t="s">
        <v>348</v>
      </c>
    </row>
    <row r="156" spans="1:11">
      <c r="A156" s="2">
        <v>155</v>
      </c>
      <c r="B156" s="2" t="s">
        <v>92</v>
      </c>
      <c r="C156" s="2" t="s">
        <v>380</v>
      </c>
      <c r="D156" s="2" t="s">
        <v>381</v>
      </c>
      <c r="E156" s="2" t="s">
        <v>400</v>
      </c>
      <c r="F156" s="2" t="s">
        <v>401</v>
      </c>
      <c r="G156" s="2" t="s">
        <v>344</v>
      </c>
      <c r="H156" s="2" t="s">
        <v>345</v>
      </c>
      <c r="I156" s="2" t="s">
        <v>346</v>
      </c>
      <c r="J156" s="2" t="s">
        <v>347</v>
      </c>
      <c r="K156" s="2" t="s">
        <v>349</v>
      </c>
    </row>
    <row r="157" spans="1:11">
      <c r="A157" s="2">
        <v>156</v>
      </c>
      <c r="B157" s="2" t="s">
        <v>92</v>
      </c>
      <c r="C157" s="2" t="s">
        <v>380</v>
      </c>
      <c r="D157" s="2" t="s">
        <v>381</v>
      </c>
      <c r="E157" s="2" t="s">
        <v>400</v>
      </c>
      <c r="F157" s="2" t="s">
        <v>401</v>
      </c>
      <c r="G157" s="2" t="s">
        <v>344</v>
      </c>
      <c r="H157" s="2" t="s">
        <v>345</v>
      </c>
      <c r="I157" s="2" t="s">
        <v>346</v>
      </c>
      <c r="J157" s="2" t="s">
        <v>347</v>
      </c>
      <c r="K157" s="2" t="s">
        <v>339</v>
      </c>
    </row>
    <row r="158" spans="1:11">
      <c r="A158" s="2">
        <v>157</v>
      </c>
      <c r="B158" s="2" t="s">
        <v>92</v>
      </c>
      <c r="C158" s="2" t="s">
        <v>380</v>
      </c>
      <c r="D158" s="2" t="s">
        <v>381</v>
      </c>
      <c r="E158" s="2" t="s">
        <v>400</v>
      </c>
      <c r="F158" s="2" t="s">
        <v>401</v>
      </c>
      <c r="G158" s="2" t="s">
        <v>344</v>
      </c>
      <c r="H158" s="2" t="s">
        <v>345</v>
      </c>
      <c r="I158" s="2" t="s">
        <v>346</v>
      </c>
      <c r="J158" s="2" t="s">
        <v>347</v>
      </c>
      <c r="K158" s="2" t="s">
        <v>343</v>
      </c>
    </row>
    <row r="159" spans="1:11">
      <c r="A159" s="2">
        <v>158</v>
      </c>
      <c r="B159" s="2" t="s">
        <v>92</v>
      </c>
      <c r="C159" s="2" t="s">
        <v>402</v>
      </c>
      <c r="D159" s="2" t="s">
        <v>403</v>
      </c>
      <c r="E159" s="2" t="s">
        <v>402</v>
      </c>
      <c r="F159" s="2" t="s">
        <v>403</v>
      </c>
      <c r="G159" s="2" t="s">
        <v>404</v>
      </c>
      <c r="H159" s="2" t="s">
        <v>405</v>
      </c>
      <c r="I159" s="2" t="s">
        <v>406</v>
      </c>
      <c r="J159" s="2" t="s">
        <v>407</v>
      </c>
      <c r="K159" s="2" t="s">
        <v>339</v>
      </c>
    </row>
    <row r="160" spans="1:11">
      <c r="A160" s="2">
        <v>159</v>
      </c>
      <c r="B160" s="2" t="s">
        <v>92</v>
      </c>
      <c r="C160" s="2" t="s">
        <v>402</v>
      </c>
      <c r="D160" s="2" t="s">
        <v>403</v>
      </c>
      <c r="E160" s="2" t="s">
        <v>408</v>
      </c>
      <c r="F160" s="2" t="s">
        <v>409</v>
      </c>
      <c r="G160" s="2" t="s">
        <v>410</v>
      </c>
      <c r="H160" s="2" t="s">
        <v>411</v>
      </c>
      <c r="I160" s="2" t="s">
        <v>412</v>
      </c>
      <c r="J160" s="2" t="s">
        <v>413</v>
      </c>
      <c r="K160" s="2" t="s">
        <v>339</v>
      </c>
    </row>
    <row r="161" spans="1:11">
      <c r="A161" s="2">
        <v>160</v>
      </c>
      <c r="B161" s="2" t="s">
        <v>92</v>
      </c>
      <c r="C161" s="2" t="s">
        <v>402</v>
      </c>
      <c r="D161" s="2" t="s">
        <v>403</v>
      </c>
      <c r="E161" s="2" t="s">
        <v>408</v>
      </c>
      <c r="F161" s="2" t="s">
        <v>409</v>
      </c>
      <c r="G161" s="2" t="s">
        <v>404</v>
      </c>
      <c r="H161" s="2" t="s">
        <v>405</v>
      </c>
      <c r="I161" s="2" t="s">
        <v>406</v>
      </c>
      <c r="J161" s="2" t="s">
        <v>407</v>
      </c>
      <c r="K161" s="2" t="s">
        <v>339</v>
      </c>
    </row>
    <row r="162" spans="1:11">
      <c r="A162" s="2">
        <v>161</v>
      </c>
      <c r="B162" s="2" t="s">
        <v>92</v>
      </c>
      <c r="C162" s="2" t="s">
        <v>414</v>
      </c>
      <c r="D162" s="2" t="s">
        <v>415</v>
      </c>
      <c r="E162" s="2" t="s">
        <v>416</v>
      </c>
      <c r="F162" s="2" t="s">
        <v>417</v>
      </c>
      <c r="G162" s="2" t="s">
        <v>335</v>
      </c>
      <c r="H162" s="2" t="s">
        <v>336</v>
      </c>
      <c r="I162" s="2" t="s">
        <v>337</v>
      </c>
      <c r="J162" s="2" t="s">
        <v>338</v>
      </c>
      <c r="K162" s="2" t="s">
        <v>339</v>
      </c>
    </row>
    <row r="163" spans="1:11">
      <c r="A163" s="2">
        <v>162</v>
      </c>
      <c r="B163" s="2" t="s">
        <v>92</v>
      </c>
      <c r="C163" s="2" t="s">
        <v>414</v>
      </c>
      <c r="D163" s="2" t="s">
        <v>415</v>
      </c>
      <c r="E163" s="2" t="s">
        <v>416</v>
      </c>
      <c r="F163" s="2" t="s">
        <v>417</v>
      </c>
      <c r="G163" s="2" t="s">
        <v>340</v>
      </c>
      <c r="H163" s="2" t="s">
        <v>341</v>
      </c>
      <c r="I163" s="2" t="s">
        <v>342</v>
      </c>
      <c r="J163" s="2" t="s">
        <v>338</v>
      </c>
      <c r="K163" s="2" t="s">
        <v>343</v>
      </c>
    </row>
    <row r="164" spans="1:11">
      <c r="A164" s="2">
        <v>163</v>
      </c>
      <c r="B164" s="2" t="s">
        <v>92</v>
      </c>
      <c r="C164" s="2" t="s">
        <v>414</v>
      </c>
      <c r="D164" s="2" t="s">
        <v>415</v>
      </c>
      <c r="E164" s="2" t="s">
        <v>416</v>
      </c>
      <c r="F164" s="2" t="s">
        <v>417</v>
      </c>
      <c r="G164" s="2" t="s">
        <v>344</v>
      </c>
      <c r="H164" s="2" t="s">
        <v>345</v>
      </c>
      <c r="I164" s="2" t="s">
        <v>346</v>
      </c>
      <c r="J164" s="2" t="s">
        <v>347</v>
      </c>
      <c r="K164" s="2" t="s">
        <v>349</v>
      </c>
    </row>
    <row r="165" spans="1:11">
      <c r="A165" s="2">
        <v>164</v>
      </c>
      <c r="B165" s="2" t="s">
        <v>92</v>
      </c>
      <c r="C165" s="2" t="s">
        <v>414</v>
      </c>
      <c r="D165" s="2" t="s">
        <v>415</v>
      </c>
      <c r="E165" s="2" t="s">
        <v>416</v>
      </c>
      <c r="F165" s="2" t="s">
        <v>417</v>
      </c>
      <c r="G165" s="2" t="s">
        <v>344</v>
      </c>
      <c r="H165" s="2" t="s">
        <v>345</v>
      </c>
      <c r="I165" s="2" t="s">
        <v>346</v>
      </c>
      <c r="J165" s="2" t="s">
        <v>347</v>
      </c>
      <c r="K165" s="2" t="s">
        <v>339</v>
      </c>
    </row>
    <row r="166" spans="1:11">
      <c r="A166" s="2">
        <v>165</v>
      </c>
      <c r="B166" s="2" t="s">
        <v>92</v>
      </c>
      <c r="C166" s="2" t="s">
        <v>414</v>
      </c>
      <c r="D166" s="2" t="s">
        <v>415</v>
      </c>
      <c r="E166" s="2" t="s">
        <v>416</v>
      </c>
      <c r="F166" s="2" t="s">
        <v>417</v>
      </c>
      <c r="G166" s="2" t="s">
        <v>344</v>
      </c>
      <c r="H166" s="2" t="s">
        <v>345</v>
      </c>
      <c r="I166" s="2" t="s">
        <v>346</v>
      </c>
      <c r="J166" s="2" t="s">
        <v>347</v>
      </c>
      <c r="K166" s="2" t="s">
        <v>348</v>
      </c>
    </row>
    <row r="167" spans="1:11">
      <c r="A167" s="2">
        <v>166</v>
      </c>
      <c r="B167" s="2" t="s">
        <v>92</v>
      </c>
      <c r="C167" s="2" t="s">
        <v>414</v>
      </c>
      <c r="D167" s="2" t="s">
        <v>415</v>
      </c>
      <c r="E167" s="2" t="s">
        <v>416</v>
      </c>
      <c r="F167" s="2" t="s">
        <v>417</v>
      </c>
      <c r="G167" s="2" t="s">
        <v>344</v>
      </c>
      <c r="H167" s="2" t="s">
        <v>345</v>
      </c>
      <c r="I167" s="2" t="s">
        <v>346</v>
      </c>
      <c r="J167" s="2" t="s">
        <v>347</v>
      </c>
      <c r="K167" s="2" t="s">
        <v>343</v>
      </c>
    </row>
    <row r="168" spans="1:11">
      <c r="A168" s="2">
        <v>167</v>
      </c>
      <c r="B168" s="2" t="s">
        <v>92</v>
      </c>
      <c r="C168" s="2" t="s">
        <v>414</v>
      </c>
      <c r="D168" s="2" t="s">
        <v>415</v>
      </c>
      <c r="E168" s="2" t="s">
        <v>418</v>
      </c>
      <c r="F168" s="2" t="s">
        <v>419</v>
      </c>
      <c r="G168" s="2" t="s">
        <v>335</v>
      </c>
      <c r="H168" s="2" t="s">
        <v>336</v>
      </c>
      <c r="I168" s="2" t="s">
        <v>337</v>
      </c>
      <c r="J168" s="2" t="s">
        <v>338</v>
      </c>
      <c r="K168" s="2" t="s">
        <v>339</v>
      </c>
    </row>
    <row r="169" spans="1:11">
      <c r="A169" s="2">
        <v>168</v>
      </c>
      <c r="B169" s="2" t="s">
        <v>92</v>
      </c>
      <c r="C169" s="2" t="s">
        <v>414</v>
      </c>
      <c r="D169" s="2" t="s">
        <v>415</v>
      </c>
      <c r="E169" s="2" t="s">
        <v>418</v>
      </c>
      <c r="F169" s="2" t="s">
        <v>419</v>
      </c>
      <c r="G169" s="2" t="s">
        <v>340</v>
      </c>
      <c r="H169" s="2" t="s">
        <v>341</v>
      </c>
      <c r="I169" s="2" t="s">
        <v>342</v>
      </c>
      <c r="J169" s="2" t="s">
        <v>338</v>
      </c>
      <c r="K169" s="2" t="s">
        <v>343</v>
      </c>
    </row>
    <row r="170" spans="1:11">
      <c r="A170" s="2">
        <v>169</v>
      </c>
      <c r="B170" s="2" t="s">
        <v>92</v>
      </c>
      <c r="C170" s="2" t="s">
        <v>414</v>
      </c>
      <c r="D170" s="2" t="s">
        <v>415</v>
      </c>
      <c r="E170" s="2" t="s">
        <v>418</v>
      </c>
      <c r="F170" s="2" t="s">
        <v>419</v>
      </c>
      <c r="G170" s="2" t="s">
        <v>344</v>
      </c>
      <c r="H170" s="2" t="s">
        <v>345</v>
      </c>
      <c r="I170" s="2" t="s">
        <v>346</v>
      </c>
      <c r="J170" s="2" t="s">
        <v>347</v>
      </c>
      <c r="K170" s="2" t="s">
        <v>348</v>
      </c>
    </row>
    <row r="171" spans="1:11">
      <c r="A171" s="2">
        <v>170</v>
      </c>
      <c r="B171" s="2" t="s">
        <v>92</v>
      </c>
      <c r="C171" s="2" t="s">
        <v>414</v>
      </c>
      <c r="D171" s="2" t="s">
        <v>415</v>
      </c>
      <c r="E171" s="2" t="s">
        <v>418</v>
      </c>
      <c r="F171" s="2" t="s">
        <v>419</v>
      </c>
      <c r="G171" s="2" t="s">
        <v>344</v>
      </c>
      <c r="H171" s="2" t="s">
        <v>345</v>
      </c>
      <c r="I171" s="2" t="s">
        <v>346</v>
      </c>
      <c r="J171" s="2" t="s">
        <v>347</v>
      </c>
      <c r="K171" s="2" t="s">
        <v>343</v>
      </c>
    </row>
    <row r="172" spans="1:11">
      <c r="A172" s="2">
        <v>171</v>
      </c>
      <c r="B172" s="2" t="s">
        <v>92</v>
      </c>
      <c r="C172" s="2" t="s">
        <v>414</v>
      </c>
      <c r="D172" s="2" t="s">
        <v>415</v>
      </c>
      <c r="E172" s="2" t="s">
        <v>418</v>
      </c>
      <c r="F172" s="2" t="s">
        <v>419</v>
      </c>
      <c r="G172" s="2" t="s">
        <v>344</v>
      </c>
      <c r="H172" s="2" t="s">
        <v>345</v>
      </c>
      <c r="I172" s="2" t="s">
        <v>346</v>
      </c>
      <c r="J172" s="2" t="s">
        <v>347</v>
      </c>
      <c r="K172" s="2" t="s">
        <v>339</v>
      </c>
    </row>
    <row r="173" spans="1:11">
      <c r="A173" s="2">
        <v>172</v>
      </c>
      <c r="B173" s="2" t="s">
        <v>92</v>
      </c>
      <c r="C173" s="2" t="s">
        <v>414</v>
      </c>
      <c r="D173" s="2" t="s">
        <v>415</v>
      </c>
      <c r="E173" s="2" t="s">
        <v>418</v>
      </c>
      <c r="F173" s="2" t="s">
        <v>419</v>
      </c>
      <c r="G173" s="2" t="s">
        <v>344</v>
      </c>
      <c r="H173" s="2" t="s">
        <v>345</v>
      </c>
      <c r="I173" s="2" t="s">
        <v>346</v>
      </c>
      <c r="J173" s="2" t="s">
        <v>347</v>
      </c>
      <c r="K173" s="2" t="s">
        <v>349</v>
      </c>
    </row>
    <row r="174" spans="1:11">
      <c r="A174" s="2">
        <v>173</v>
      </c>
      <c r="B174" s="2" t="s">
        <v>92</v>
      </c>
      <c r="C174" s="2" t="s">
        <v>414</v>
      </c>
      <c r="D174" s="2" t="s">
        <v>415</v>
      </c>
      <c r="E174" s="2" t="s">
        <v>420</v>
      </c>
      <c r="F174" s="2" t="s">
        <v>421</v>
      </c>
      <c r="G174" s="2" t="s">
        <v>335</v>
      </c>
      <c r="H174" s="2" t="s">
        <v>336</v>
      </c>
      <c r="I174" s="2" t="s">
        <v>337</v>
      </c>
      <c r="J174" s="2" t="s">
        <v>338</v>
      </c>
      <c r="K174" s="2" t="s">
        <v>339</v>
      </c>
    </row>
    <row r="175" spans="1:11">
      <c r="A175" s="2">
        <v>174</v>
      </c>
      <c r="B175" s="2" t="s">
        <v>92</v>
      </c>
      <c r="C175" s="2" t="s">
        <v>414</v>
      </c>
      <c r="D175" s="2" t="s">
        <v>415</v>
      </c>
      <c r="E175" s="2" t="s">
        <v>420</v>
      </c>
      <c r="F175" s="2" t="s">
        <v>421</v>
      </c>
      <c r="G175" s="2" t="s">
        <v>340</v>
      </c>
      <c r="H175" s="2" t="s">
        <v>341</v>
      </c>
      <c r="I175" s="2" t="s">
        <v>342</v>
      </c>
      <c r="J175" s="2" t="s">
        <v>338</v>
      </c>
      <c r="K175" s="2" t="s">
        <v>343</v>
      </c>
    </row>
    <row r="176" spans="1:11">
      <c r="A176" s="2">
        <v>175</v>
      </c>
      <c r="B176" s="2" t="s">
        <v>92</v>
      </c>
      <c r="C176" s="2" t="s">
        <v>414</v>
      </c>
      <c r="D176" s="2" t="s">
        <v>415</v>
      </c>
      <c r="E176" s="2" t="s">
        <v>420</v>
      </c>
      <c r="F176" s="2" t="s">
        <v>421</v>
      </c>
      <c r="G176" s="2" t="s">
        <v>344</v>
      </c>
      <c r="H176" s="2" t="s">
        <v>345</v>
      </c>
      <c r="I176" s="2" t="s">
        <v>346</v>
      </c>
      <c r="J176" s="2" t="s">
        <v>347</v>
      </c>
      <c r="K176" s="2" t="s">
        <v>349</v>
      </c>
    </row>
    <row r="177" spans="1:11">
      <c r="A177" s="2">
        <v>176</v>
      </c>
      <c r="B177" s="2" t="s">
        <v>92</v>
      </c>
      <c r="C177" s="2" t="s">
        <v>414</v>
      </c>
      <c r="D177" s="2" t="s">
        <v>415</v>
      </c>
      <c r="E177" s="2" t="s">
        <v>420</v>
      </c>
      <c r="F177" s="2" t="s">
        <v>421</v>
      </c>
      <c r="G177" s="2" t="s">
        <v>344</v>
      </c>
      <c r="H177" s="2" t="s">
        <v>345</v>
      </c>
      <c r="I177" s="2" t="s">
        <v>346</v>
      </c>
      <c r="J177" s="2" t="s">
        <v>347</v>
      </c>
      <c r="K177" s="2" t="s">
        <v>339</v>
      </c>
    </row>
    <row r="178" spans="1:11">
      <c r="A178" s="2">
        <v>177</v>
      </c>
      <c r="B178" s="2" t="s">
        <v>92</v>
      </c>
      <c r="C178" s="2" t="s">
        <v>414</v>
      </c>
      <c r="D178" s="2" t="s">
        <v>415</v>
      </c>
      <c r="E178" s="2" t="s">
        <v>420</v>
      </c>
      <c r="F178" s="2" t="s">
        <v>421</v>
      </c>
      <c r="G178" s="2" t="s">
        <v>344</v>
      </c>
      <c r="H178" s="2" t="s">
        <v>345</v>
      </c>
      <c r="I178" s="2" t="s">
        <v>346</v>
      </c>
      <c r="J178" s="2" t="s">
        <v>347</v>
      </c>
      <c r="K178" s="2" t="s">
        <v>343</v>
      </c>
    </row>
    <row r="179" spans="1:11">
      <c r="A179" s="2">
        <v>178</v>
      </c>
      <c r="B179" s="2" t="s">
        <v>92</v>
      </c>
      <c r="C179" s="2" t="s">
        <v>414</v>
      </c>
      <c r="D179" s="2" t="s">
        <v>415</v>
      </c>
      <c r="E179" s="2" t="s">
        <v>420</v>
      </c>
      <c r="F179" s="2" t="s">
        <v>421</v>
      </c>
      <c r="G179" s="2" t="s">
        <v>344</v>
      </c>
      <c r="H179" s="2" t="s">
        <v>345</v>
      </c>
      <c r="I179" s="2" t="s">
        <v>346</v>
      </c>
      <c r="J179" s="2" t="s">
        <v>347</v>
      </c>
      <c r="K179" s="2" t="s">
        <v>348</v>
      </c>
    </row>
    <row r="180" spans="1:11">
      <c r="A180" s="2">
        <v>179</v>
      </c>
      <c r="B180" s="2" t="s">
        <v>92</v>
      </c>
      <c r="C180" s="2" t="s">
        <v>414</v>
      </c>
      <c r="D180" s="2" t="s">
        <v>415</v>
      </c>
      <c r="E180" s="2" t="s">
        <v>422</v>
      </c>
      <c r="F180" s="2" t="s">
        <v>423</v>
      </c>
      <c r="G180" s="2" t="s">
        <v>335</v>
      </c>
      <c r="H180" s="2" t="s">
        <v>336</v>
      </c>
      <c r="I180" s="2" t="s">
        <v>337</v>
      </c>
      <c r="J180" s="2" t="s">
        <v>338</v>
      </c>
      <c r="K180" s="2" t="s">
        <v>339</v>
      </c>
    </row>
    <row r="181" spans="1:11">
      <c r="A181" s="2">
        <v>180</v>
      </c>
      <c r="B181" s="2" t="s">
        <v>92</v>
      </c>
      <c r="C181" s="2" t="s">
        <v>414</v>
      </c>
      <c r="D181" s="2" t="s">
        <v>415</v>
      </c>
      <c r="E181" s="2" t="s">
        <v>422</v>
      </c>
      <c r="F181" s="2" t="s">
        <v>423</v>
      </c>
      <c r="G181" s="2" t="s">
        <v>340</v>
      </c>
      <c r="H181" s="2" t="s">
        <v>341</v>
      </c>
      <c r="I181" s="2" t="s">
        <v>342</v>
      </c>
      <c r="J181" s="2" t="s">
        <v>338</v>
      </c>
      <c r="K181" s="2" t="s">
        <v>343</v>
      </c>
    </row>
    <row r="182" spans="1:11">
      <c r="A182" s="2">
        <v>181</v>
      </c>
      <c r="B182" s="2" t="s">
        <v>92</v>
      </c>
      <c r="C182" s="2" t="s">
        <v>414</v>
      </c>
      <c r="D182" s="2" t="s">
        <v>415</v>
      </c>
      <c r="E182" s="2" t="s">
        <v>422</v>
      </c>
      <c r="F182" s="2" t="s">
        <v>423</v>
      </c>
      <c r="G182" s="2" t="s">
        <v>344</v>
      </c>
      <c r="H182" s="2" t="s">
        <v>345</v>
      </c>
      <c r="I182" s="2" t="s">
        <v>346</v>
      </c>
      <c r="J182" s="2" t="s">
        <v>347</v>
      </c>
      <c r="K182" s="2" t="s">
        <v>348</v>
      </c>
    </row>
    <row r="183" spans="1:11">
      <c r="A183" s="2">
        <v>182</v>
      </c>
      <c r="B183" s="2" t="s">
        <v>92</v>
      </c>
      <c r="C183" s="2" t="s">
        <v>414</v>
      </c>
      <c r="D183" s="2" t="s">
        <v>415</v>
      </c>
      <c r="E183" s="2" t="s">
        <v>422</v>
      </c>
      <c r="F183" s="2" t="s">
        <v>423</v>
      </c>
      <c r="G183" s="2" t="s">
        <v>344</v>
      </c>
      <c r="H183" s="2" t="s">
        <v>345</v>
      </c>
      <c r="I183" s="2" t="s">
        <v>346</v>
      </c>
      <c r="J183" s="2" t="s">
        <v>347</v>
      </c>
      <c r="K183" s="2" t="s">
        <v>343</v>
      </c>
    </row>
    <row r="184" spans="1:11">
      <c r="A184" s="2">
        <v>183</v>
      </c>
      <c r="B184" s="2" t="s">
        <v>92</v>
      </c>
      <c r="C184" s="2" t="s">
        <v>414</v>
      </c>
      <c r="D184" s="2" t="s">
        <v>415</v>
      </c>
      <c r="E184" s="2" t="s">
        <v>422</v>
      </c>
      <c r="F184" s="2" t="s">
        <v>423</v>
      </c>
      <c r="G184" s="2" t="s">
        <v>344</v>
      </c>
      <c r="H184" s="2" t="s">
        <v>345</v>
      </c>
      <c r="I184" s="2" t="s">
        <v>346</v>
      </c>
      <c r="J184" s="2" t="s">
        <v>347</v>
      </c>
      <c r="K184" s="2" t="s">
        <v>339</v>
      </c>
    </row>
    <row r="185" spans="1:11">
      <c r="A185" s="2">
        <v>184</v>
      </c>
      <c r="B185" s="2" t="s">
        <v>92</v>
      </c>
      <c r="C185" s="2" t="s">
        <v>414</v>
      </c>
      <c r="D185" s="2" t="s">
        <v>415</v>
      </c>
      <c r="E185" s="2" t="s">
        <v>422</v>
      </c>
      <c r="F185" s="2" t="s">
        <v>423</v>
      </c>
      <c r="G185" s="2" t="s">
        <v>344</v>
      </c>
      <c r="H185" s="2" t="s">
        <v>345</v>
      </c>
      <c r="I185" s="2" t="s">
        <v>346</v>
      </c>
      <c r="J185" s="2" t="s">
        <v>347</v>
      </c>
      <c r="K185" s="2" t="s">
        <v>349</v>
      </c>
    </row>
    <row r="186" spans="1:11">
      <c r="A186" s="2">
        <v>185</v>
      </c>
      <c r="B186" s="2" t="s">
        <v>92</v>
      </c>
      <c r="C186" s="2" t="s">
        <v>414</v>
      </c>
      <c r="D186" s="2" t="s">
        <v>415</v>
      </c>
      <c r="E186" s="2" t="s">
        <v>424</v>
      </c>
      <c r="F186" s="2" t="s">
        <v>425</v>
      </c>
      <c r="G186" s="2" t="s">
        <v>335</v>
      </c>
      <c r="H186" s="2" t="s">
        <v>336</v>
      </c>
      <c r="I186" s="2" t="s">
        <v>337</v>
      </c>
      <c r="J186" s="2" t="s">
        <v>338</v>
      </c>
      <c r="K186" s="2" t="s">
        <v>339</v>
      </c>
    </row>
    <row r="187" spans="1:11">
      <c r="A187" s="2">
        <v>186</v>
      </c>
      <c r="B187" s="2" t="s">
        <v>92</v>
      </c>
      <c r="C187" s="2" t="s">
        <v>414</v>
      </c>
      <c r="D187" s="2" t="s">
        <v>415</v>
      </c>
      <c r="E187" s="2" t="s">
        <v>424</v>
      </c>
      <c r="F187" s="2" t="s">
        <v>425</v>
      </c>
      <c r="G187" s="2" t="s">
        <v>340</v>
      </c>
      <c r="H187" s="2" t="s">
        <v>341</v>
      </c>
      <c r="I187" s="2" t="s">
        <v>342</v>
      </c>
      <c r="J187" s="2" t="s">
        <v>338</v>
      </c>
      <c r="K187" s="2" t="s">
        <v>343</v>
      </c>
    </row>
    <row r="188" spans="1:11">
      <c r="A188" s="2">
        <v>187</v>
      </c>
      <c r="B188" s="2" t="s">
        <v>92</v>
      </c>
      <c r="C188" s="2" t="s">
        <v>414</v>
      </c>
      <c r="D188" s="2" t="s">
        <v>415</v>
      </c>
      <c r="E188" s="2" t="s">
        <v>424</v>
      </c>
      <c r="F188" s="2" t="s">
        <v>425</v>
      </c>
      <c r="G188" s="2" t="s">
        <v>344</v>
      </c>
      <c r="H188" s="2" t="s">
        <v>345</v>
      </c>
      <c r="I188" s="2" t="s">
        <v>346</v>
      </c>
      <c r="J188" s="2" t="s">
        <v>347</v>
      </c>
      <c r="K188" s="2" t="s">
        <v>349</v>
      </c>
    </row>
    <row r="189" spans="1:11">
      <c r="A189" s="2">
        <v>188</v>
      </c>
      <c r="B189" s="2" t="s">
        <v>92</v>
      </c>
      <c r="C189" s="2" t="s">
        <v>414</v>
      </c>
      <c r="D189" s="2" t="s">
        <v>415</v>
      </c>
      <c r="E189" s="2" t="s">
        <v>424</v>
      </c>
      <c r="F189" s="2" t="s">
        <v>425</v>
      </c>
      <c r="G189" s="2" t="s">
        <v>344</v>
      </c>
      <c r="H189" s="2" t="s">
        <v>345</v>
      </c>
      <c r="I189" s="2" t="s">
        <v>346</v>
      </c>
      <c r="J189" s="2" t="s">
        <v>347</v>
      </c>
      <c r="K189" s="2" t="s">
        <v>343</v>
      </c>
    </row>
    <row r="190" spans="1:11">
      <c r="A190" s="2">
        <v>189</v>
      </c>
      <c r="B190" s="2" t="s">
        <v>92</v>
      </c>
      <c r="C190" s="2" t="s">
        <v>414</v>
      </c>
      <c r="D190" s="2" t="s">
        <v>415</v>
      </c>
      <c r="E190" s="2" t="s">
        <v>424</v>
      </c>
      <c r="F190" s="2" t="s">
        <v>425</v>
      </c>
      <c r="G190" s="2" t="s">
        <v>344</v>
      </c>
      <c r="H190" s="2" t="s">
        <v>345</v>
      </c>
      <c r="I190" s="2" t="s">
        <v>346</v>
      </c>
      <c r="J190" s="2" t="s">
        <v>347</v>
      </c>
      <c r="K190" s="2" t="s">
        <v>348</v>
      </c>
    </row>
    <row r="191" spans="1:11">
      <c r="A191" s="2">
        <v>190</v>
      </c>
      <c r="B191" s="2" t="s">
        <v>92</v>
      </c>
      <c r="C191" s="2" t="s">
        <v>414</v>
      </c>
      <c r="D191" s="2" t="s">
        <v>415</v>
      </c>
      <c r="E191" s="2" t="s">
        <v>424</v>
      </c>
      <c r="F191" s="2" t="s">
        <v>425</v>
      </c>
      <c r="G191" s="2" t="s">
        <v>344</v>
      </c>
      <c r="H191" s="2" t="s">
        <v>345</v>
      </c>
      <c r="I191" s="2" t="s">
        <v>346</v>
      </c>
      <c r="J191" s="2" t="s">
        <v>347</v>
      </c>
      <c r="K191" s="2" t="s">
        <v>339</v>
      </c>
    </row>
    <row r="192" spans="1:11">
      <c r="A192" s="2">
        <v>191</v>
      </c>
      <c r="B192" s="2" t="s">
        <v>92</v>
      </c>
      <c r="C192" s="2" t="s">
        <v>414</v>
      </c>
      <c r="D192" s="2" t="s">
        <v>415</v>
      </c>
      <c r="E192" s="2" t="s">
        <v>424</v>
      </c>
      <c r="F192" s="2" t="s">
        <v>425</v>
      </c>
      <c r="G192" s="2" t="s">
        <v>426</v>
      </c>
      <c r="H192" s="2" t="s">
        <v>427</v>
      </c>
      <c r="I192" s="2" t="s">
        <v>428</v>
      </c>
      <c r="J192" s="2" t="s">
        <v>338</v>
      </c>
      <c r="K192" s="2" t="s">
        <v>349</v>
      </c>
    </row>
    <row r="193" spans="1:11">
      <c r="A193" s="2">
        <v>192</v>
      </c>
      <c r="B193" s="2" t="s">
        <v>92</v>
      </c>
      <c r="C193" s="2" t="s">
        <v>414</v>
      </c>
      <c r="D193" s="2" t="s">
        <v>415</v>
      </c>
      <c r="E193" s="2" t="s">
        <v>424</v>
      </c>
      <c r="F193" s="2" t="s">
        <v>425</v>
      </c>
      <c r="G193" s="2" t="s">
        <v>426</v>
      </c>
      <c r="H193" s="2" t="s">
        <v>427</v>
      </c>
      <c r="I193" s="2" t="s">
        <v>428</v>
      </c>
      <c r="J193" s="2" t="s">
        <v>338</v>
      </c>
      <c r="K193" s="2" t="s">
        <v>348</v>
      </c>
    </row>
    <row r="194" spans="1:11">
      <c r="A194" s="2">
        <v>193</v>
      </c>
      <c r="B194" s="2" t="s">
        <v>92</v>
      </c>
      <c r="C194" s="2" t="s">
        <v>414</v>
      </c>
      <c r="D194" s="2" t="s">
        <v>415</v>
      </c>
      <c r="E194" s="2" t="s">
        <v>429</v>
      </c>
      <c r="F194" s="2" t="s">
        <v>430</v>
      </c>
      <c r="G194" s="2" t="s">
        <v>335</v>
      </c>
      <c r="H194" s="2" t="s">
        <v>336</v>
      </c>
      <c r="I194" s="2" t="s">
        <v>337</v>
      </c>
      <c r="J194" s="2" t="s">
        <v>338</v>
      </c>
      <c r="K194" s="2" t="s">
        <v>339</v>
      </c>
    </row>
    <row r="195" spans="1:11">
      <c r="A195" s="2">
        <v>194</v>
      </c>
      <c r="B195" s="2" t="s">
        <v>92</v>
      </c>
      <c r="C195" s="2" t="s">
        <v>414</v>
      </c>
      <c r="D195" s="2" t="s">
        <v>415</v>
      </c>
      <c r="E195" s="2" t="s">
        <v>429</v>
      </c>
      <c r="F195" s="2" t="s">
        <v>430</v>
      </c>
      <c r="G195" s="2" t="s">
        <v>340</v>
      </c>
      <c r="H195" s="2" t="s">
        <v>341</v>
      </c>
      <c r="I195" s="2" t="s">
        <v>342</v>
      </c>
      <c r="J195" s="2" t="s">
        <v>338</v>
      </c>
      <c r="K195" s="2" t="s">
        <v>343</v>
      </c>
    </row>
    <row r="196" spans="1:11">
      <c r="A196" s="2">
        <v>195</v>
      </c>
      <c r="B196" s="2" t="s">
        <v>92</v>
      </c>
      <c r="C196" s="2" t="s">
        <v>414</v>
      </c>
      <c r="D196" s="2" t="s">
        <v>415</v>
      </c>
      <c r="E196" s="2" t="s">
        <v>429</v>
      </c>
      <c r="F196" s="2" t="s">
        <v>430</v>
      </c>
      <c r="G196" s="2" t="s">
        <v>344</v>
      </c>
      <c r="H196" s="2" t="s">
        <v>345</v>
      </c>
      <c r="I196" s="2" t="s">
        <v>346</v>
      </c>
      <c r="J196" s="2" t="s">
        <v>347</v>
      </c>
      <c r="K196" s="2" t="s">
        <v>349</v>
      </c>
    </row>
    <row r="197" spans="1:11">
      <c r="A197" s="2">
        <v>196</v>
      </c>
      <c r="B197" s="2" t="s">
        <v>92</v>
      </c>
      <c r="C197" s="2" t="s">
        <v>414</v>
      </c>
      <c r="D197" s="2" t="s">
        <v>415</v>
      </c>
      <c r="E197" s="2" t="s">
        <v>429</v>
      </c>
      <c r="F197" s="2" t="s">
        <v>430</v>
      </c>
      <c r="G197" s="2" t="s">
        <v>344</v>
      </c>
      <c r="H197" s="2" t="s">
        <v>345</v>
      </c>
      <c r="I197" s="2" t="s">
        <v>346</v>
      </c>
      <c r="J197" s="2" t="s">
        <v>347</v>
      </c>
      <c r="K197" s="2" t="s">
        <v>343</v>
      </c>
    </row>
    <row r="198" spans="1:11">
      <c r="A198" s="2">
        <v>197</v>
      </c>
      <c r="B198" s="2" t="s">
        <v>92</v>
      </c>
      <c r="C198" s="2" t="s">
        <v>414</v>
      </c>
      <c r="D198" s="2" t="s">
        <v>415</v>
      </c>
      <c r="E198" s="2" t="s">
        <v>429</v>
      </c>
      <c r="F198" s="2" t="s">
        <v>430</v>
      </c>
      <c r="G198" s="2" t="s">
        <v>344</v>
      </c>
      <c r="H198" s="2" t="s">
        <v>345</v>
      </c>
      <c r="I198" s="2" t="s">
        <v>346</v>
      </c>
      <c r="J198" s="2" t="s">
        <v>347</v>
      </c>
      <c r="K198" s="2" t="s">
        <v>348</v>
      </c>
    </row>
    <row r="199" spans="1:11">
      <c r="A199" s="2">
        <v>198</v>
      </c>
      <c r="B199" s="2" t="s">
        <v>92</v>
      </c>
      <c r="C199" s="2" t="s">
        <v>414</v>
      </c>
      <c r="D199" s="2" t="s">
        <v>415</v>
      </c>
      <c r="E199" s="2" t="s">
        <v>429</v>
      </c>
      <c r="F199" s="2" t="s">
        <v>430</v>
      </c>
      <c r="G199" s="2" t="s">
        <v>344</v>
      </c>
      <c r="H199" s="2" t="s">
        <v>345</v>
      </c>
      <c r="I199" s="2" t="s">
        <v>346</v>
      </c>
      <c r="J199" s="2" t="s">
        <v>347</v>
      </c>
      <c r="K199" s="2" t="s">
        <v>339</v>
      </c>
    </row>
    <row r="200" spans="1:11">
      <c r="A200" s="2">
        <v>199</v>
      </c>
      <c r="B200" s="2" t="s">
        <v>92</v>
      </c>
      <c r="C200" s="2" t="s">
        <v>414</v>
      </c>
      <c r="D200" s="2" t="s">
        <v>415</v>
      </c>
      <c r="E200" s="2" t="s">
        <v>414</v>
      </c>
      <c r="F200" s="2" t="s">
        <v>415</v>
      </c>
      <c r="G200" s="2" t="s">
        <v>335</v>
      </c>
      <c r="H200" s="2" t="s">
        <v>336</v>
      </c>
      <c r="I200" s="2" t="s">
        <v>337</v>
      </c>
      <c r="J200" s="2" t="s">
        <v>338</v>
      </c>
      <c r="K200" s="2" t="s">
        <v>339</v>
      </c>
    </row>
    <row r="201" spans="1:11">
      <c r="A201" s="2">
        <v>200</v>
      </c>
      <c r="B201" s="2" t="s">
        <v>92</v>
      </c>
      <c r="C201" s="2" t="s">
        <v>414</v>
      </c>
      <c r="D201" s="2" t="s">
        <v>415</v>
      </c>
      <c r="E201" s="2" t="s">
        <v>414</v>
      </c>
      <c r="F201" s="2" t="s">
        <v>415</v>
      </c>
      <c r="G201" s="2" t="s">
        <v>340</v>
      </c>
      <c r="H201" s="2" t="s">
        <v>341</v>
      </c>
      <c r="I201" s="2" t="s">
        <v>342</v>
      </c>
      <c r="J201" s="2" t="s">
        <v>338</v>
      </c>
      <c r="K201" s="2" t="s">
        <v>343</v>
      </c>
    </row>
    <row r="202" spans="1:11">
      <c r="A202" s="2">
        <v>201</v>
      </c>
      <c r="B202" s="2" t="s">
        <v>92</v>
      </c>
      <c r="C202" s="2" t="s">
        <v>414</v>
      </c>
      <c r="D202" s="2" t="s">
        <v>415</v>
      </c>
      <c r="E202" s="2" t="s">
        <v>414</v>
      </c>
      <c r="F202" s="2" t="s">
        <v>415</v>
      </c>
      <c r="G202" s="2" t="s">
        <v>344</v>
      </c>
      <c r="H202" s="2" t="s">
        <v>345</v>
      </c>
      <c r="I202" s="2" t="s">
        <v>346</v>
      </c>
      <c r="J202" s="2" t="s">
        <v>347</v>
      </c>
      <c r="K202" s="2" t="s">
        <v>349</v>
      </c>
    </row>
    <row r="203" spans="1:11">
      <c r="A203" s="2">
        <v>202</v>
      </c>
      <c r="B203" s="2" t="s">
        <v>92</v>
      </c>
      <c r="C203" s="2" t="s">
        <v>414</v>
      </c>
      <c r="D203" s="2" t="s">
        <v>415</v>
      </c>
      <c r="E203" s="2" t="s">
        <v>414</v>
      </c>
      <c r="F203" s="2" t="s">
        <v>415</v>
      </c>
      <c r="G203" s="2" t="s">
        <v>344</v>
      </c>
      <c r="H203" s="2" t="s">
        <v>345</v>
      </c>
      <c r="I203" s="2" t="s">
        <v>346</v>
      </c>
      <c r="J203" s="2" t="s">
        <v>347</v>
      </c>
      <c r="K203" s="2" t="s">
        <v>339</v>
      </c>
    </row>
    <row r="204" spans="1:11">
      <c r="A204" s="2">
        <v>203</v>
      </c>
      <c r="B204" s="2" t="s">
        <v>92</v>
      </c>
      <c r="C204" s="2" t="s">
        <v>414</v>
      </c>
      <c r="D204" s="2" t="s">
        <v>415</v>
      </c>
      <c r="E204" s="2" t="s">
        <v>414</v>
      </c>
      <c r="F204" s="2" t="s">
        <v>415</v>
      </c>
      <c r="G204" s="2" t="s">
        <v>344</v>
      </c>
      <c r="H204" s="2" t="s">
        <v>345</v>
      </c>
      <c r="I204" s="2" t="s">
        <v>346</v>
      </c>
      <c r="J204" s="2" t="s">
        <v>347</v>
      </c>
      <c r="K204" s="2" t="s">
        <v>348</v>
      </c>
    </row>
    <row r="205" spans="1:11">
      <c r="A205" s="2">
        <v>204</v>
      </c>
      <c r="B205" s="2" t="s">
        <v>92</v>
      </c>
      <c r="C205" s="2" t="s">
        <v>414</v>
      </c>
      <c r="D205" s="2" t="s">
        <v>415</v>
      </c>
      <c r="E205" s="2" t="s">
        <v>414</v>
      </c>
      <c r="F205" s="2" t="s">
        <v>415</v>
      </c>
      <c r="G205" s="2" t="s">
        <v>344</v>
      </c>
      <c r="H205" s="2" t="s">
        <v>345</v>
      </c>
      <c r="I205" s="2" t="s">
        <v>346</v>
      </c>
      <c r="J205" s="2" t="s">
        <v>347</v>
      </c>
      <c r="K205" s="2" t="s">
        <v>343</v>
      </c>
    </row>
    <row r="206" spans="1:11">
      <c r="A206" s="2">
        <v>205</v>
      </c>
      <c r="B206" s="2" t="s">
        <v>92</v>
      </c>
      <c r="C206" s="2" t="s">
        <v>414</v>
      </c>
      <c r="D206" s="2" t="s">
        <v>415</v>
      </c>
      <c r="E206" s="2" t="s">
        <v>431</v>
      </c>
      <c r="F206" s="2" t="s">
        <v>432</v>
      </c>
      <c r="G206" s="2" t="s">
        <v>335</v>
      </c>
      <c r="H206" s="2" t="s">
        <v>336</v>
      </c>
      <c r="I206" s="2" t="s">
        <v>337</v>
      </c>
      <c r="J206" s="2" t="s">
        <v>338</v>
      </c>
      <c r="K206" s="2" t="s">
        <v>339</v>
      </c>
    </row>
    <row r="207" spans="1:11">
      <c r="A207" s="2">
        <v>206</v>
      </c>
      <c r="B207" s="2" t="s">
        <v>92</v>
      </c>
      <c r="C207" s="2" t="s">
        <v>414</v>
      </c>
      <c r="D207" s="2" t="s">
        <v>415</v>
      </c>
      <c r="E207" s="2" t="s">
        <v>431</v>
      </c>
      <c r="F207" s="2" t="s">
        <v>432</v>
      </c>
      <c r="G207" s="2" t="s">
        <v>340</v>
      </c>
      <c r="H207" s="2" t="s">
        <v>341</v>
      </c>
      <c r="I207" s="2" t="s">
        <v>342</v>
      </c>
      <c r="J207" s="2" t="s">
        <v>338</v>
      </c>
      <c r="K207" s="2" t="s">
        <v>343</v>
      </c>
    </row>
    <row r="208" spans="1:11">
      <c r="A208" s="2">
        <v>207</v>
      </c>
      <c r="B208" s="2" t="s">
        <v>92</v>
      </c>
      <c r="C208" s="2" t="s">
        <v>414</v>
      </c>
      <c r="D208" s="2" t="s">
        <v>415</v>
      </c>
      <c r="E208" s="2" t="s">
        <v>431</v>
      </c>
      <c r="F208" s="2" t="s">
        <v>432</v>
      </c>
      <c r="G208" s="2" t="s">
        <v>344</v>
      </c>
      <c r="H208" s="2" t="s">
        <v>345</v>
      </c>
      <c r="I208" s="2" t="s">
        <v>346</v>
      </c>
      <c r="J208" s="2" t="s">
        <v>347</v>
      </c>
      <c r="K208" s="2" t="s">
        <v>348</v>
      </c>
    </row>
    <row r="209" spans="1:11">
      <c r="A209" s="2">
        <v>208</v>
      </c>
      <c r="B209" s="2" t="s">
        <v>92</v>
      </c>
      <c r="C209" s="2" t="s">
        <v>414</v>
      </c>
      <c r="D209" s="2" t="s">
        <v>415</v>
      </c>
      <c r="E209" s="2" t="s">
        <v>431</v>
      </c>
      <c r="F209" s="2" t="s">
        <v>432</v>
      </c>
      <c r="G209" s="2" t="s">
        <v>344</v>
      </c>
      <c r="H209" s="2" t="s">
        <v>345</v>
      </c>
      <c r="I209" s="2" t="s">
        <v>346</v>
      </c>
      <c r="J209" s="2" t="s">
        <v>347</v>
      </c>
      <c r="K209" s="2" t="s">
        <v>343</v>
      </c>
    </row>
    <row r="210" spans="1:11">
      <c r="A210" s="2">
        <v>209</v>
      </c>
      <c r="B210" s="2" t="s">
        <v>92</v>
      </c>
      <c r="C210" s="2" t="s">
        <v>414</v>
      </c>
      <c r="D210" s="2" t="s">
        <v>415</v>
      </c>
      <c r="E210" s="2" t="s">
        <v>431</v>
      </c>
      <c r="F210" s="2" t="s">
        <v>432</v>
      </c>
      <c r="G210" s="2" t="s">
        <v>344</v>
      </c>
      <c r="H210" s="2" t="s">
        <v>345</v>
      </c>
      <c r="I210" s="2" t="s">
        <v>346</v>
      </c>
      <c r="J210" s="2" t="s">
        <v>347</v>
      </c>
      <c r="K210" s="2" t="s">
        <v>339</v>
      </c>
    </row>
    <row r="211" spans="1:11">
      <c r="A211" s="2">
        <v>210</v>
      </c>
      <c r="B211" s="2" t="s">
        <v>92</v>
      </c>
      <c r="C211" s="2" t="s">
        <v>414</v>
      </c>
      <c r="D211" s="2" t="s">
        <v>415</v>
      </c>
      <c r="E211" s="2" t="s">
        <v>431</v>
      </c>
      <c r="F211" s="2" t="s">
        <v>432</v>
      </c>
      <c r="G211" s="2" t="s">
        <v>344</v>
      </c>
      <c r="H211" s="2" t="s">
        <v>345</v>
      </c>
      <c r="I211" s="2" t="s">
        <v>346</v>
      </c>
      <c r="J211" s="2" t="s">
        <v>347</v>
      </c>
      <c r="K211" s="2" t="s">
        <v>349</v>
      </c>
    </row>
    <row r="212" spans="1:11">
      <c r="A212" s="2">
        <v>211</v>
      </c>
      <c r="B212" s="2" t="s">
        <v>92</v>
      </c>
      <c r="C212" s="2" t="s">
        <v>414</v>
      </c>
      <c r="D212" s="2" t="s">
        <v>415</v>
      </c>
      <c r="E212" s="2" t="s">
        <v>433</v>
      </c>
      <c r="F212" s="2" t="s">
        <v>434</v>
      </c>
      <c r="G212" s="2" t="s">
        <v>335</v>
      </c>
      <c r="H212" s="2" t="s">
        <v>336</v>
      </c>
      <c r="I212" s="2" t="s">
        <v>337</v>
      </c>
      <c r="J212" s="2" t="s">
        <v>338</v>
      </c>
      <c r="K212" s="2" t="s">
        <v>339</v>
      </c>
    </row>
    <row r="213" spans="1:11">
      <c r="A213" s="2">
        <v>212</v>
      </c>
      <c r="B213" s="2" t="s">
        <v>92</v>
      </c>
      <c r="C213" s="2" t="s">
        <v>414</v>
      </c>
      <c r="D213" s="2" t="s">
        <v>415</v>
      </c>
      <c r="E213" s="2" t="s">
        <v>433</v>
      </c>
      <c r="F213" s="2" t="s">
        <v>434</v>
      </c>
      <c r="G213" s="2" t="s">
        <v>340</v>
      </c>
      <c r="H213" s="2" t="s">
        <v>341</v>
      </c>
      <c r="I213" s="2" t="s">
        <v>342</v>
      </c>
      <c r="J213" s="2" t="s">
        <v>338</v>
      </c>
      <c r="K213" s="2" t="s">
        <v>343</v>
      </c>
    </row>
    <row r="214" spans="1:11">
      <c r="A214" s="2">
        <v>213</v>
      </c>
      <c r="B214" s="2" t="s">
        <v>92</v>
      </c>
      <c r="C214" s="2" t="s">
        <v>414</v>
      </c>
      <c r="D214" s="2" t="s">
        <v>415</v>
      </c>
      <c r="E214" s="2" t="s">
        <v>433</v>
      </c>
      <c r="F214" s="2" t="s">
        <v>434</v>
      </c>
      <c r="G214" s="2" t="s">
        <v>344</v>
      </c>
      <c r="H214" s="2" t="s">
        <v>345</v>
      </c>
      <c r="I214" s="2" t="s">
        <v>346</v>
      </c>
      <c r="J214" s="2" t="s">
        <v>347</v>
      </c>
      <c r="K214" s="2" t="s">
        <v>343</v>
      </c>
    </row>
    <row r="215" spans="1:11">
      <c r="A215" s="2">
        <v>214</v>
      </c>
      <c r="B215" s="2" t="s">
        <v>92</v>
      </c>
      <c r="C215" s="2" t="s">
        <v>414</v>
      </c>
      <c r="D215" s="2" t="s">
        <v>415</v>
      </c>
      <c r="E215" s="2" t="s">
        <v>433</v>
      </c>
      <c r="F215" s="2" t="s">
        <v>434</v>
      </c>
      <c r="G215" s="2" t="s">
        <v>344</v>
      </c>
      <c r="H215" s="2" t="s">
        <v>345</v>
      </c>
      <c r="I215" s="2" t="s">
        <v>346</v>
      </c>
      <c r="J215" s="2" t="s">
        <v>347</v>
      </c>
      <c r="K215" s="2" t="s">
        <v>339</v>
      </c>
    </row>
    <row r="216" spans="1:11">
      <c r="A216" s="2">
        <v>215</v>
      </c>
      <c r="B216" s="2" t="s">
        <v>92</v>
      </c>
      <c r="C216" s="2" t="s">
        <v>414</v>
      </c>
      <c r="D216" s="2" t="s">
        <v>415</v>
      </c>
      <c r="E216" s="2" t="s">
        <v>433</v>
      </c>
      <c r="F216" s="2" t="s">
        <v>434</v>
      </c>
      <c r="G216" s="2" t="s">
        <v>344</v>
      </c>
      <c r="H216" s="2" t="s">
        <v>345</v>
      </c>
      <c r="I216" s="2" t="s">
        <v>346</v>
      </c>
      <c r="J216" s="2" t="s">
        <v>347</v>
      </c>
      <c r="K216" s="2" t="s">
        <v>349</v>
      </c>
    </row>
    <row r="217" spans="1:11">
      <c r="A217" s="2">
        <v>216</v>
      </c>
      <c r="B217" s="2" t="s">
        <v>92</v>
      </c>
      <c r="C217" s="2" t="s">
        <v>414</v>
      </c>
      <c r="D217" s="2" t="s">
        <v>415</v>
      </c>
      <c r="E217" s="2" t="s">
        <v>433</v>
      </c>
      <c r="F217" s="2" t="s">
        <v>434</v>
      </c>
      <c r="G217" s="2" t="s">
        <v>344</v>
      </c>
      <c r="H217" s="2" t="s">
        <v>345</v>
      </c>
      <c r="I217" s="2" t="s">
        <v>346</v>
      </c>
      <c r="J217" s="2" t="s">
        <v>347</v>
      </c>
      <c r="K217" s="2" t="s">
        <v>348</v>
      </c>
    </row>
    <row r="218" spans="1:11">
      <c r="A218" s="2">
        <v>217</v>
      </c>
      <c r="B218" s="2" t="s">
        <v>92</v>
      </c>
      <c r="C218" s="2" t="s">
        <v>435</v>
      </c>
      <c r="D218" s="2" t="s">
        <v>436</v>
      </c>
      <c r="E218" s="2" t="s">
        <v>437</v>
      </c>
      <c r="F218" s="2" t="s">
        <v>438</v>
      </c>
      <c r="G218" s="2" t="s">
        <v>335</v>
      </c>
      <c r="H218" s="2" t="s">
        <v>336</v>
      </c>
      <c r="I218" s="2" t="s">
        <v>337</v>
      </c>
      <c r="J218" s="2" t="s">
        <v>338</v>
      </c>
      <c r="K218" s="2" t="s">
        <v>339</v>
      </c>
    </row>
    <row r="219" spans="1:11">
      <c r="A219" s="2">
        <v>218</v>
      </c>
      <c r="B219" s="2" t="s">
        <v>92</v>
      </c>
      <c r="C219" s="2" t="s">
        <v>435</v>
      </c>
      <c r="D219" s="2" t="s">
        <v>436</v>
      </c>
      <c r="E219" s="2" t="s">
        <v>437</v>
      </c>
      <c r="F219" s="2" t="s">
        <v>438</v>
      </c>
      <c r="G219" s="2" t="s">
        <v>340</v>
      </c>
      <c r="H219" s="2" t="s">
        <v>341</v>
      </c>
      <c r="I219" s="2" t="s">
        <v>342</v>
      </c>
      <c r="J219" s="2" t="s">
        <v>338</v>
      </c>
      <c r="K219" s="2" t="s">
        <v>343</v>
      </c>
    </row>
    <row r="220" spans="1:11">
      <c r="A220" s="2">
        <v>219</v>
      </c>
      <c r="B220" s="2" t="s">
        <v>92</v>
      </c>
      <c r="C220" s="2" t="s">
        <v>435</v>
      </c>
      <c r="D220" s="2" t="s">
        <v>436</v>
      </c>
      <c r="E220" s="2" t="s">
        <v>437</v>
      </c>
      <c r="F220" s="2" t="s">
        <v>438</v>
      </c>
      <c r="G220" s="2" t="s">
        <v>344</v>
      </c>
      <c r="H220" s="2" t="s">
        <v>345</v>
      </c>
      <c r="I220" s="2" t="s">
        <v>346</v>
      </c>
      <c r="J220" s="2" t="s">
        <v>347</v>
      </c>
      <c r="K220" s="2" t="s">
        <v>339</v>
      </c>
    </row>
    <row r="221" spans="1:11">
      <c r="A221" s="2">
        <v>220</v>
      </c>
      <c r="B221" s="2" t="s">
        <v>92</v>
      </c>
      <c r="C221" s="2" t="s">
        <v>435</v>
      </c>
      <c r="D221" s="2" t="s">
        <v>436</v>
      </c>
      <c r="E221" s="2" t="s">
        <v>437</v>
      </c>
      <c r="F221" s="2" t="s">
        <v>438</v>
      </c>
      <c r="G221" s="2" t="s">
        <v>344</v>
      </c>
      <c r="H221" s="2" t="s">
        <v>345</v>
      </c>
      <c r="I221" s="2" t="s">
        <v>346</v>
      </c>
      <c r="J221" s="2" t="s">
        <v>347</v>
      </c>
      <c r="K221" s="2" t="s">
        <v>343</v>
      </c>
    </row>
    <row r="222" spans="1:11">
      <c r="A222" s="2">
        <v>221</v>
      </c>
      <c r="B222" s="2" t="s">
        <v>92</v>
      </c>
      <c r="C222" s="2" t="s">
        <v>435</v>
      </c>
      <c r="D222" s="2" t="s">
        <v>436</v>
      </c>
      <c r="E222" s="2" t="s">
        <v>437</v>
      </c>
      <c r="F222" s="2" t="s">
        <v>438</v>
      </c>
      <c r="G222" s="2" t="s">
        <v>344</v>
      </c>
      <c r="H222" s="2" t="s">
        <v>345</v>
      </c>
      <c r="I222" s="2" t="s">
        <v>346</v>
      </c>
      <c r="J222" s="2" t="s">
        <v>347</v>
      </c>
      <c r="K222" s="2" t="s">
        <v>348</v>
      </c>
    </row>
    <row r="223" spans="1:11">
      <c r="A223" s="2">
        <v>222</v>
      </c>
      <c r="B223" s="2" t="s">
        <v>92</v>
      </c>
      <c r="C223" s="2" t="s">
        <v>435</v>
      </c>
      <c r="D223" s="2" t="s">
        <v>436</v>
      </c>
      <c r="E223" s="2" t="s">
        <v>437</v>
      </c>
      <c r="F223" s="2" t="s">
        <v>438</v>
      </c>
      <c r="G223" s="2" t="s">
        <v>344</v>
      </c>
      <c r="H223" s="2" t="s">
        <v>345</v>
      </c>
      <c r="I223" s="2" t="s">
        <v>346</v>
      </c>
      <c r="J223" s="2" t="s">
        <v>347</v>
      </c>
      <c r="K223" s="2" t="s">
        <v>349</v>
      </c>
    </row>
    <row r="224" spans="1:11">
      <c r="A224" s="2">
        <v>223</v>
      </c>
      <c r="B224" s="2" t="s">
        <v>92</v>
      </c>
      <c r="C224" s="2" t="s">
        <v>435</v>
      </c>
      <c r="D224" s="2" t="s">
        <v>436</v>
      </c>
      <c r="E224" s="2" t="s">
        <v>439</v>
      </c>
      <c r="F224" s="2" t="s">
        <v>440</v>
      </c>
      <c r="G224" s="2" t="s">
        <v>335</v>
      </c>
      <c r="H224" s="2" t="s">
        <v>336</v>
      </c>
      <c r="I224" s="2" t="s">
        <v>337</v>
      </c>
      <c r="J224" s="2" t="s">
        <v>338</v>
      </c>
      <c r="K224" s="2" t="s">
        <v>339</v>
      </c>
    </row>
    <row r="225" spans="1:11">
      <c r="A225" s="2">
        <v>224</v>
      </c>
      <c r="B225" s="2" t="s">
        <v>92</v>
      </c>
      <c r="C225" s="2" t="s">
        <v>435</v>
      </c>
      <c r="D225" s="2" t="s">
        <v>436</v>
      </c>
      <c r="E225" s="2" t="s">
        <v>439</v>
      </c>
      <c r="F225" s="2" t="s">
        <v>440</v>
      </c>
      <c r="G225" s="2" t="s">
        <v>340</v>
      </c>
      <c r="H225" s="2" t="s">
        <v>341</v>
      </c>
      <c r="I225" s="2" t="s">
        <v>342</v>
      </c>
      <c r="J225" s="2" t="s">
        <v>338</v>
      </c>
      <c r="K225" s="2" t="s">
        <v>343</v>
      </c>
    </row>
    <row r="226" spans="1:11">
      <c r="A226" s="2">
        <v>225</v>
      </c>
      <c r="B226" s="2" t="s">
        <v>92</v>
      </c>
      <c r="C226" s="2" t="s">
        <v>435</v>
      </c>
      <c r="D226" s="2" t="s">
        <v>436</v>
      </c>
      <c r="E226" s="2" t="s">
        <v>439</v>
      </c>
      <c r="F226" s="2" t="s">
        <v>440</v>
      </c>
      <c r="G226" s="2" t="s">
        <v>344</v>
      </c>
      <c r="H226" s="2" t="s">
        <v>345</v>
      </c>
      <c r="I226" s="2" t="s">
        <v>346</v>
      </c>
      <c r="J226" s="2" t="s">
        <v>347</v>
      </c>
      <c r="K226" s="2" t="s">
        <v>348</v>
      </c>
    </row>
    <row r="227" spans="1:11">
      <c r="A227" s="2">
        <v>226</v>
      </c>
      <c r="B227" s="2" t="s">
        <v>92</v>
      </c>
      <c r="C227" s="2" t="s">
        <v>435</v>
      </c>
      <c r="D227" s="2" t="s">
        <v>436</v>
      </c>
      <c r="E227" s="2" t="s">
        <v>439</v>
      </c>
      <c r="F227" s="2" t="s">
        <v>440</v>
      </c>
      <c r="G227" s="2" t="s">
        <v>344</v>
      </c>
      <c r="H227" s="2" t="s">
        <v>345</v>
      </c>
      <c r="I227" s="2" t="s">
        <v>346</v>
      </c>
      <c r="J227" s="2" t="s">
        <v>347</v>
      </c>
      <c r="K227" s="2" t="s">
        <v>343</v>
      </c>
    </row>
    <row r="228" spans="1:11">
      <c r="A228" s="2">
        <v>227</v>
      </c>
      <c r="B228" s="2" t="s">
        <v>92</v>
      </c>
      <c r="C228" s="2" t="s">
        <v>435</v>
      </c>
      <c r="D228" s="2" t="s">
        <v>436</v>
      </c>
      <c r="E228" s="2" t="s">
        <v>439</v>
      </c>
      <c r="F228" s="2" t="s">
        <v>440</v>
      </c>
      <c r="G228" s="2" t="s">
        <v>344</v>
      </c>
      <c r="H228" s="2" t="s">
        <v>345</v>
      </c>
      <c r="I228" s="2" t="s">
        <v>346</v>
      </c>
      <c r="J228" s="2" t="s">
        <v>347</v>
      </c>
      <c r="K228" s="2" t="s">
        <v>339</v>
      </c>
    </row>
    <row r="229" spans="1:11">
      <c r="A229" s="2">
        <v>228</v>
      </c>
      <c r="B229" s="2" t="s">
        <v>92</v>
      </c>
      <c r="C229" s="2" t="s">
        <v>435</v>
      </c>
      <c r="D229" s="2" t="s">
        <v>436</v>
      </c>
      <c r="E229" s="2" t="s">
        <v>439</v>
      </c>
      <c r="F229" s="2" t="s">
        <v>440</v>
      </c>
      <c r="G229" s="2" t="s">
        <v>344</v>
      </c>
      <c r="H229" s="2" t="s">
        <v>345</v>
      </c>
      <c r="I229" s="2" t="s">
        <v>346</v>
      </c>
      <c r="J229" s="2" t="s">
        <v>347</v>
      </c>
      <c r="K229" s="2" t="s">
        <v>349</v>
      </c>
    </row>
    <row r="230" spans="1:11">
      <c r="A230" s="2">
        <v>229</v>
      </c>
      <c r="B230" s="2" t="s">
        <v>92</v>
      </c>
      <c r="C230" s="2" t="s">
        <v>435</v>
      </c>
      <c r="D230" s="2" t="s">
        <v>436</v>
      </c>
      <c r="E230" s="2" t="s">
        <v>441</v>
      </c>
      <c r="F230" s="2" t="s">
        <v>442</v>
      </c>
      <c r="G230" s="2" t="s">
        <v>335</v>
      </c>
      <c r="H230" s="2" t="s">
        <v>336</v>
      </c>
      <c r="I230" s="2" t="s">
        <v>337</v>
      </c>
      <c r="J230" s="2" t="s">
        <v>338</v>
      </c>
      <c r="K230" s="2" t="s">
        <v>339</v>
      </c>
    </row>
    <row r="231" spans="1:11">
      <c r="A231" s="2">
        <v>230</v>
      </c>
      <c r="B231" s="2" t="s">
        <v>92</v>
      </c>
      <c r="C231" s="2" t="s">
        <v>435</v>
      </c>
      <c r="D231" s="2" t="s">
        <v>436</v>
      </c>
      <c r="E231" s="2" t="s">
        <v>441</v>
      </c>
      <c r="F231" s="2" t="s">
        <v>442</v>
      </c>
      <c r="G231" s="2" t="s">
        <v>340</v>
      </c>
      <c r="H231" s="2" t="s">
        <v>341</v>
      </c>
      <c r="I231" s="2" t="s">
        <v>342</v>
      </c>
      <c r="J231" s="2" t="s">
        <v>338</v>
      </c>
      <c r="K231" s="2" t="s">
        <v>343</v>
      </c>
    </row>
    <row r="232" spans="1:11">
      <c r="A232" s="2">
        <v>231</v>
      </c>
      <c r="B232" s="2" t="s">
        <v>92</v>
      </c>
      <c r="C232" s="2" t="s">
        <v>435</v>
      </c>
      <c r="D232" s="2" t="s">
        <v>436</v>
      </c>
      <c r="E232" s="2" t="s">
        <v>441</v>
      </c>
      <c r="F232" s="2" t="s">
        <v>442</v>
      </c>
      <c r="G232" s="2" t="s">
        <v>344</v>
      </c>
      <c r="H232" s="2" t="s">
        <v>345</v>
      </c>
      <c r="I232" s="2" t="s">
        <v>346</v>
      </c>
      <c r="J232" s="2" t="s">
        <v>347</v>
      </c>
      <c r="K232" s="2" t="s">
        <v>348</v>
      </c>
    </row>
    <row r="233" spans="1:11">
      <c r="A233" s="2">
        <v>232</v>
      </c>
      <c r="B233" s="2" t="s">
        <v>92</v>
      </c>
      <c r="C233" s="2" t="s">
        <v>435</v>
      </c>
      <c r="D233" s="2" t="s">
        <v>436</v>
      </c>
      <c r="E233" s="2" t="s">
        <v>441</v>
      </c>
      <c r="F233" s="2" t="s">
        <v>442</v>
      </c>
      <c r="G233" s="2" t="s">
        <v>344</v>
      </c>
      <c r="H233" s="2" t="s">
        <v>345</v>
      </c>
      <c r="I233" s="2" t="s">
        <v>346</v>
      </c>
      <c r="J233" s="2" t="s">
        <v>347</v>
      </c>
      <c r="K233" s="2" t="s">
        <v>343</v>
      </c>
    </row>
    <row r="234" spans="1:11">
      <c r="A234" s="2">
        <v>233</v>
      </c>
      <c r="B234" s="2" t="s">
        <v>92</v>
      </c>
      <c r="C234" s="2" t="s">
        <v>435</v>
      </c>
      <c r="D234" s="2" t="s">
        <v>436</v>
      </c>
      <c r="E234" s="2" t="s">
        <v>441</v>
      </c>
      <c r="F234" s="2" t="s">
        <v>442</v>
      </c>
      <c r="G234" s="2" t="s">
        <v>344</v>
      </c>
      <c r="H234" s="2" t="s">
        <v>345</v>
      </c>
      <c r="I234" s="2" t="s">
        <v>346</v>
      </c>
      <c r="J234" s="2" t="s">
        <v>347</v>
      </c>
      <c r="K234" s="2" t="s">
        <v>339</v>
      </c>
    </row>
    <row r="235" spans="1:11">
      <c r="A235" s="2">
        <v>234</v>
      </c>
      <c r="B235" s="2" t="s">
        <v>92</v>
      </c>
      <c r="C235" s="2" t="s">
        <v>435</v>
      </c>
      <c r="D235" s="2" t="s">
        <v>436</v>
      </c>
      <c r="E235" s="2" t="s">
        <v>441</v>
      </c>
      <c r="F235" s="2" t="s">
        <v>442</v>
      </c>
      <c r="G235" s="2" t="s">
        <v>344</v>
      </c>
      <c r="H235" s="2" t="s">
        <v>345</v>
      </c>
      <c r="I235" s="2" t="s">
        <v>346</v>
      </c>
      <c r="J235" s="2" t="s">
        <v>347</v>
      </c>
      <c r="K235" s="2" t="s">
        <v>349</v>
      </c>
    </row>
    <row r="236" spans="1:11">
      <c r="A236" s="2">
        <v>235</v>
      </c>
      <c r="B236" s="2" t="s">
        <v>92</v>
      </c>
      <c r="C236" s="2" t="s">
        <v>435</v>
      </c>
      <c r="D236" s="2" t="s">
        <v>436</v>
      </c>
      <c r="E236" s="2" t="s">
        <v>443</v>
      </c>
      <c r="F236" s="2" t="s">
        <v>444</v>
      </c>
      <c r="G236" s="2" t="s">
        <v>335</v>
      </c>
      <c r="H236" s="2" t="s">
        <v>336</v>
      </c>
      <c r="I236" s="2" t="s">
        <v>337</v>
      </c>
      <c r="J236" s="2" t="s">
        <v>338</v>
      </c>
      <c r="K236" s="2" t="s">
        <v>339</v>
      </c>
    </row>
    <row r="237" spans="1:11">
      <c r="A237" s="2">
        <v>236</v>
      </c>
      <c r="B237" s="2" t="s">
        <v>92</v>
      </c>
      <c r="C237" s="2" t="s">
        <v>435</v>
      </c>
      <c r="D237" s="2" t="s">
        <v>436</v>
      </c>
      <c r="E237" s="2" t="s">
        <v>443</v>
      </c>
      <c r="F237" s="2" t="s">
        <v>444</v>
      </c>
      <c r="G237" s="2" t="s">
        <v>340</v>
      </c>
      <c r="H237" s="2" t="s">
        <v>341</v>
      </c>
      <c r="I237" s="2" t="s">
        <v>342</v>
      </c>
      <c r="J237" s="2" t="s">
        <v>338</v>
      </c>
      <c r="K237" s="2" t="s">
        <v>343</v>
      </c>
    </row>
    <row r="238" spans="1:11">
      <c r="A238" s="2">
        <v>237</v>
      </c>
      <c r="B238" s="2" t="s">
        <v>92</v>
      </c>
      <c r="C238" s="2" t="s">
        <v>435</v>
      </c>
      <c r="D238" s="2" t="s">
        <v>436</v>
      </c>
      <c r="E238" s="2" t="s">
        <v>443</v>
      </c>
      <c r="F238" s="2" t="s">
        <v>444</v>
      </c>
      <c r="G238" s="2" t="s">
        <v>344</v>
      </c>
      <c r="H238" s="2" t="s">
        <v>345</v>
      </c>
      <c r="I238" s="2" t="s">
        <v>346</v>
      </c>
      <c r="J238" s="2" t="s">
        <v>347</v>
      </c>
      <c r="K238" s="2" t="s">
        <v>348</v>
      </c>
    </row>
    <row r="239" spans="1:11">
      <c r="A239" s="2">
        <v>238</v>
      </c>
      <c r="B239" s="2" t="s">
        <v>92</v>
      </c>
      <c r="C239" s="2" t="s">
        <v>435</v>
      </c>
      <c r="D239" s="2" t="s">
        <v>436</v>
      </c>
      <c r="E239" s="2" t="s">
        <v>443</v>
      </c>
      <c r="F239" s="2" t="s">
        <v>444</v>
      </c>
      <c r="G239" s="2" t="s">
        <v>344</v>
      </c>
      <c r="H239" s="2" t="s">
        <v>345</v>
      </c>
      <c r="I239" s="2" t="s">
        <v>346</v>
      </c>
      <c r="J239" s="2" t="s">
        <v>347</v>
      </c>
      <c r="K239" s="2" t="s">
        <v>343</v>
      </c>
    </row>
    <row r="240" spans="1:11">
      <c r="A240" s="2">
        <v>239</v>
      </c>
      <c r="B240" s="2" t="s">
        <v>92</v>
      </c>
      <c r="C240" s="2" t="s">
        <v>435</v>
      </c>
      <c r="D240" s="2" t="s">
        <v>436</v>
      </c>
      <c r="E240" s="2" t="s">
        <v>443</v>
      </c>
      <c r="F240" s="2" t="s">
        <v>444</v>
      </c>
      <c r="G240" s="2" t="s">
        <v>344</v>
      </c>
      <c r="H240" s="2" t="s">
        <v>345</v>
      </c>
      <c r="I240" s="2" t="s">
        <v>346</v>
      </c>
      <c r="J240" s="2" t="s">
        <v>347</v>
      </c>
      <c r="K240" s="2" t="s">
        <v>339</v>
      </c>
    </row>
    <row r="241" spans="1:11">
      <c r="A241" s="2">
        <v>240</v>
      </c>
      <c r="B241" s="2" t="s">
        <v>92</v>
      </c>
      <c r="C241" s="2" t="s">
        <v>435</v>
      </c>
      <c r="D241" s="2" t="s">
        <v>436</v>
      </c>
      <c r="E241" s="2" t="s">
        <v>443</v>
      </c>
      <c r="F241" s="2" t="s">
        <v>444</v>
      </c>
      <c r="G241" s="2" t="s">
        <v>344</v>
      </c>
      <c r="H241" s="2" t="s">
        <v>345</v>
      </c>
      <c r="I241" s="2" t="s">
        <v>346</v>
      </c>
      <c r="J241" s="2" t="s">
        <v>347</v>
      </c>
      <c r="K241" s="2" t="s">
        <v>349</v>
      </c>
    </row>
    <row r="242" spans="1:11">
      <c r="A242" s="2">
        <v>241</v>
      </c>
      <c r="B242" s="2" t="s">
        <v>92</v>
      </c>
      <c r="C242" s="2" t="s">
        <v>435</v>
      </c>
      <c r="D242" s="2" t="s">
        <v>436</v>
      </c>
      <c r="E242" s="2" t="s">
        <v>435</v>
      </c>
      <c r="F242" s="2" t="s">
        <v>436</v>
      </c>
      <c r="G242" s="2" t="s">
        <v>335</v>
      </c>
      <c r="H242" s="2" t="s">
        <v>336</v>
      </c>
      <c r="I242" s="2" t="s">
        <v>337</v>
      </c>
      <c r="J242" s="2" t="s">
        <v>338</v>
      </c>
      <c r="K242" s="2" t="s">
        <v>339</v>
      </c>
    </row>
    <row r="243" spans="1:11">
      <c r="A243" s="2">
        <v>242</v>
      </c>
      <c r="B243" s="2" t="s">
        <v>92</v>
      </c>
      <c r="C243" s="2" t="s">
        <v>435</v>
      </c>
      <c r="D243" s="2" t="s">
        <v>436</v>
      </c>
      <c r="E243" s="2" t="s">
        <v>435</v>
      </c>
      <c r="F243" s="2" t="s">
        <v>436</v>
      </c>
      <c r="G243" s="2" t="s">
        <v>340</v>
      </c>
      <c r="H243" s="2" t="s">
        <v>341</v>
      </c>
      <c r="I243" s="2" t="s">
        <v>342</v>
      </c>
      <c r="J243" s="2" t="s">
        <v>338</v>
      </c>
      <c r="K243" s="2" t="s">
        <v>343</v>
      </c>
    </row>
    <row r="244" spans="1:11">
      <c r="A244" s="2">
        <v>243</v>
      </c>
      <c r="B244" s="2" t="s">
        <v>92</v>
      </c>
      <c r="C244" s="2" t="s">
        <v>435</v>
      </c>
      <c r="D244" s="2" t="s">
        <v>436</v>
      </c>
      <c r="E244" s="2" t="s">
        <v>435</v>
      </c>
      <c r="F244" s="2" t="s">
        <v>436</v>
      </c>
      <c r="G244" s="2" t="s">
        <v>344</v>
      </c>
      <c r="H244" s="2" t="s">
        <v>345</v>
      </c>
      <c r="I244" s="2" t="s">
        <v>346</v>
      </c>
      <c r="J244" s="2" t="s">
        <v>347</v>
      </c>
      <c r="K244" s="2" t="s">
        <v>348</v>
      </c>
    </row>
    <row r="245" spans="1:11">
      <c r="A245" s="2">
        <v>244</v>
      </c>
      <c r="B245" s="2" t="s">
        <v>92</v>
      </c>
      <c r="C245" s="2" t="s">
        <v>435</v>
      </c>
      <c r="D245" s="2" t="s">
        <v>436</v>
      </c>
      <c r="E245" s="2" t="s">
        <v>435</v>
      </c>
      <c r="F245" s="2" t="s">
        <v>436</v>
      </c>
      <c r="G245" s="2" t="s">
        <v>344</v>
      </c>
      <c r="H245" s="2" t="s">
        <v>345</v>
      </c>
      <c r="I245" s="2" t="s">
        <v>346</v>
      </c>
      <c r="J245" s="2" t="s">
        <v>347</v>
      </c>
      <c r="K245" s="2" t="s">
        <v>343</v>
      </c>
    </row>
    <row r="246" spans="1:11">
      <c r="A246" s="2">
        <v>245</v>
      </c>
      <c r="B246" s="2" t="s">
        <v>92</v>
      </c>
      <c r="C246" s="2" t="s">
        <v>435</v>
      </c>
      <c r="D246" s="2" t="s">
        <v>436</v>
      </c>
      <c r="E246" s="2" t="s">
        <v>435</v>
      </c>
      <c r="F246" s="2" t="s">
        <v>436</v>
      </c>
      <c r="G246" s="2" t="s">
        <v>344</v>
      </c>
      <c r="H246" s="2" t="s">
        <v>345</v>
      </c>
      <c r="I246" s="2" t="s">
        <v>346</v>
      </c>
      <c r="J246" s="2" t="s">
        <v>347</v>
      </c>
      <c r="K246" s="2" t="s">
        <v>339</v>
      </c>
    </row>
    <row r="247" spans="1:11">
      <c r="A247" s="2">
        <v>246</v>
      </c>
      <c r="B247" s="2" t="s">
        <v>92</v>
      </c>
      <c r="C247" s="2" t="s">
        <v>435</v>
      </c>
      <c r="D247" s="2" t="s">
        <v>436</v>
      </c>
      <c r="E247" s="2" t="s">
        <v>435</v>
      </c>
      <c r="F247" s="2" t="s">
        <v>436</v>
      </c>
      <c r="G247" s="2" t="s">
        <v>344</v>
      </c>
      <c r="H247" s="2" t="s">
        <v>345</v>
      </c>
      <c r="I247" s="2" t="s">
        <v>346</v>
      </c>
      <c r="J247" s="2" t="s">
        <v>347</v>
      </c>
      <c r="K247" s="2" t="s">
        <v>349</v>
      </c>
    </row>
    <row r="248" spans="1:11">
      <c r="A248" s="2">
        <v>247</v>
      </c>
      <c r="B248" s="2" t="s">
        <v>92</v>
      </c>
      <c r="C248" s="2" t="s">
        <v>435</v>
      </c>
      <c r="D248" s="2" t="s">
        <v>436</v>
      </c>
      <c r="E248" s="2" t="s">
        <v>445</v>
      </c>
      <c r="F248" s="2" t="s">
        <v>446</v>
      </c>
      <c r="G248" s="2" t="s">
        <v>335</v>
      </c>
      <c r="H248" s="2" t="s">
        <v>336</v>
      </c>
      <c r="I248" s="2" t="s">
        <v>337</v>
      </c>
      <c r="J248" s="2" t="s">
        <v>338</v>
      </c>
      <c r="K248" s="2" t="s">
        <v>339</v>
      </c>
    </row>
    <row r="249" spans="1:11">
      <c r="A249" s="2">
        <v>248</v>
      </c>
      <c r="B249" s="2" t="s">
        <v>92</v>
      </c>
      <c r="C249" s="2" t="s">
        <v>435</v>
      </c>
      <c r="D249" s="2" t="s">
        <v>436</v>
      </c>
      <c r="E249" s="2" t="s">
        <v>445</v>
      </c>
      <c r="F249" s="2" t="s">
        <v>446</v>
      </c>
      <c r="G249" s="2" t="s">
        <v>340</v>
      </c>
      <c r="H249" s="2" t="s">
        <v>341</v>
      </c>
      <c r="I249" s="2" t="s">
        <v>342</v>
      </c>
      <c r="J249" s="2" t="s">
        <v>338</v>
      </c>
      <c r="K249" s="2" t="s">
        <v>343</v>
      </c>
    </row>
    <row r="250" spans="1:11">
      <c r="A250" s="2">
        <v>249</v>
      </c>
      <c r="B250" s="2" t="s">
        <v>92</v>
      </c>
      <c r="C250" s="2" t="s">
        <v>435</v>
      </c>
      <c r="D250" s="2" t="s">
        <v>436</v>
      </c>
      <c r="E250" s="2" t="s">
        <v>445</v>
      </c>
      <c r="F250" s="2" t="s">
        <v>446</v>
      </c>
      <c r="G250" s="2" t="s">
        <v>344</v>
      </c>
      <c r="H250" s="2" t="s">
        <v>345</v>
      </c>
      <c r="I250" s="2" t="s">
        <v>346</v>
      </c>
      <c r="J250" s="2" t="s">
        <v>347</v>
      </c>
      <c r="K250" s="2" t="s">
        <v>348</v>
      </c>
    </row>
    <row r="251" spans="1:11">
      <c r="A251" s="2">
        <v>250</v>
      </c>
      <c r="B251" s="2" t="s">
        <v>92</v>
      </c>
      <c r="C251" s="2" t="s">
        <v>435</v>
      </c>
      <c r="D251" s="2" t="s">
        <v>436</v>
      </c>
      <c r="E251" s="2" t="s">
        <v>445</v>
      </c>
      <c r="F251" s="2" t="s">
        <v>446</v>
      </c>
      <c r="G251" s="2" t="s">
        <v>344</v>
      </c>
      <c r="H251" s="2" t="s">
        <v>345</v>
      </c>
      <c r="I251" s="2" t="s">
        <v>346</v>
      </c>
      <c r="J251" s="2" t="s">
        <v>347</v>
      </c>
      <c r="K251" s="2" t="s">
        <v>343</v>
      </c>
    </row>
    <row r="252" spans="1:11">
      <c r="A252" s="2">
        <v>251</v>
      </c>
      <c r="B252" s="2" t="s">
        <v>92</v>
      </c>
      <c r="C252" s="2" t="s">
        <v>435</v>
      </c>
      <c r="D252" s="2" t="s">
        <v>436</v>
      </c>
      <c r="E252" s="2" t="s">
        <v>445</v>
      </c>
      <c r="F252" s="2" t="s">
        <v>446</v>
      </c>
      <c r="G252" s="2" t="s">
        <v>344</v>
      </c>
      <c r="H252" s="2" t="s">
        <v>345</v>
      </c>
      <c r="I252" s="2" t="s">
        <v>346</v>
      </c>
      <c r="J252" s="2" t="s">
        <v>347</v>
      </c>
      <c r="K252" s="2" t="s">
        <v>339</v>
      </c>
    </row>
    <row r="253" spans="1:11">
      <c r="A253" s="2">
        <v>252</v>
      </c>
      <c r="B253" s="2" t="s">
        <v>92</v>
      </c>
      <c r="C253" s="2" t="s">
        <v>435</v>
      </c>
      <c r="D253" s="2" t="s">
        <v>436</v>
      </c>
      <c r="E253" s="2" t="s">
        <v>445</v>
      </c>
      <c r="F253" s="2" t="s">
        <v>446</v>
      </c>
      <c r="G253" s="2" t="s">
        <v>344</v>
      </c>
      <c r="H253" s="2" t="s">
        <v>345</v>
      </c>
      <c r="I253" s="2" t="s">
        <v>346</v>
      </c>
      <c r="J253" s="2" t="s">
        <v>347</v>
      </c>
      <c r="K253" s="2" t="s">
        <v>349</v>
      </c>
    </row>
    <row r="254" spans="1:11">
      <c r="A254" s="2">
        <v>253</v>
      </c>
      <c r="B254" s="2" t="s">
        <v>92</v>
      </c>
      <c r="C254" s="2" t="s">
        <v>435</v>
      </c>
      <c r="D254" s="2" t="s">
        <v>436</v>
      </c>
      <c r="E254" s="2" t="s">
        <v>447</v>
      </c>
      <c r="F254" s="2" t="s">
        <v>448</v>
      </c>
      <c r="G254" s="2" t="s">
        <v>335</v>
      </c>
      <c r="H254" s="2" t="s">
        <v>336</v>
      </c>
      <c r="I254" s="2" t="s">
        <v>337</v>
      </c>
      <c r="J254" s="2" t="s">
        <v>338</v>
      </c>
      <c r="K254" s="2" t="s">
        <v>339</v>
      </c>
    </row>
    <row r="255" spans="1:11">
      <c r="A255" s="2">
        <v>254</v>
      </c>
      <c r="B255" s="2" t="s">
        <v>92</v>
      </c>
      <c r="C255" s="2" t="s">
        <v>435</v>
      </c>
      <c r="D255" s="2" t="s">
        <v>436</v>
      </c>
      <c r="E255" s="2" t="s">
        <v>447</v>
      </c>
      <c r="F255" s="2" t="s">
        <v>448</v>
      </c>
      <c r="G255" s="2" t="s">
        <v>340</v>
      </c>
      <c r="H255" s="2" t="s">
        <v>341</v>
      </c>
      <c r="I255" s="2" t="s">
        <v>342</v>
      </c>
      <c r="J255" s="2" t="s">
        <v>338</v>
      </c>
      <c r="K255" s="2" t="s">
        <v>343</v>
      </c>
    </row>
    <row r="256" spans="1:11">
      <c r="A256" s="2">
        <v>255</v>
      </c>
      <c r="B256" s="2" t="s">
        <v>92</v>
      </c>
      <c r="C256" s="2" t="s">
        <v>435</v>
      </c>
      <c r="D256" s="2" t="s">
        <v>436</v>
      </c>
      <c r="E256" s="2" t="s">
        <v>447</v>
      </c>
      <c r="F256" s="2" t="s">
        <v>448</v>
      </c>
      <c r="G256" s="2" t="s">
        <v>344</v>
      </c>
      <c r="H256" s="2" t="s">
        <v>345</v>
      </c>
      <c r="I256" s="2" t="s">
        <v>346</v>
      </c>
      <c r="J256" s="2" t="s">
        <v>347</v>
      </c>
      <c r="K256" s="2" t="s">
        <v>348</v>
      </c>
    </row>
    <row r="257" spans="1:11">
      <c r="A257" s="2">
        <v>256</v>
      </c>
      <c r="B257" s="2" t="s">
        <v>92</v>
      </c>
      <c r="C257" s="2" t="s">
        <v>435</v>
      </c>
      <c r="D257" s="2" t="s">
        <v>436</v>
      </c>
      <c r="E257" s="2" t="s">
        <v>447</v>
      </c>
      <c r="F257" s="2" t="s">
        <v>448</v>
      </c>
      <c r="G257" s="2" t="s">
        <v>344</v>
      </c>
      <c r="H257" s="2" t="s">
        <v>345</v>
      </c>
      <c r="I257" s="2" t="s">
        <v>346</v>
      </c>
      <c r="J257" s="2" t="s">
        <v>347</v>
      </c>
      <c r="K257" s="2" t="s">
        <v>343</v>
      </c>
    </row>
    <row r="258" spans="1:11">
      <c r="A258" s="2">
        <v>257</v>
      </c>
      <c r="B258" s="2" t="s">
        <v>92</v>
      </c>
      <c r="C258" s="2" t="s">
        <v>435</v>
      </c>
      <c r="D258" s="2" t="s">
        <v>436</v>
      </c>
      <c r="E258" s="2" t="s">
        <v>447</v>
      </c>
      <c r="F258" s="2" t="s">
        <v>448</v>
      </c>
      <c r="G258" s="2" t="s">
        <v>344</v>
      </c>
      <c r="H258" s="2" t="s">
        <v>345</v>
      </c>
      <c r="I258" s="2" t="s">
        <v>346</v>
      </c>
      <c r="J258" s="2" t="s">
        <v>347</v>
      </c>
      <c r="K258" s="2" t="s">
        <v>339</v>
      </c>
    </row>
    <row r="259" spans="1:11">
      <c r="A259" s="2">
        <v>258</v>
      </c>
      <c r="B259" s="2" t="s">
        <v>92</v>
      </c>
      <c r="C259" s="2" t="s">
        <v>435</v>
      </c>
      <c r="D259" s="2" t="s">
        <v>436</v>
      </c>
      <c r="E259" s="2" t="s">
        <v>447</v>
      </c>
      <c r="F259" s="2" t="s">
        <v>448</v>
      </c>
      <c r="G259" s="2" t="s">
        <v>344</v>
      </c>
      <c r="H259" s="2" t="s">
        <v>345</v>
      </c>
      <c r="I259" s="2" t="s">
        <v>346</v>
      </c>
      <c r="J259" s="2" t="s">
        <v>347</v>
      </c>
      <c r="K259" s="2" t="s">
        <v>349</v>
      </c>
    </row>
    <row r="260" spans="1:11">
      <c r="A260" s="2">
        <v>259</v>
      </c>
      <c r="B260" s="2" t="s">
        <v>92</v>
      </c>
      <c r="C260" s="2" t="s">
        <v>435</v>
      </c>
      <c r="D260" s="2" t="s">
        <v>436</v>
      </c>
      <c r="E260" s="2" t="s">
        <v>449</v>
      </c>
      <c r="F260" s="2" t="s">
        <v>450</v>
      </c>
      <c r="G260" s="2" t="s">
        <v>335</v>
      </c>
      <c r="H260" s="2" t="s">
        <v>336</v>
      </c>
      <c r="I260" s="2" t="s">
        <v>337</v>
      </c>
      <c r="J260" s="2" t="s">
        <v>338</v>
      </c>
      <c r="K260" s="2" t="s">
        <v>339</v>
      </c>
    </row>
    <row r="261" spans="1:11">
      <c r="A261" s="2">
        <v>260</v>
      </c>
      <c r="B261" s="2" t="s">
        <v>92</v>
      </c>
      <c r="C261" s="2" t="s">
        <v>435</v>
      </c>
      <c r="D261" s="2" t="s">
        <v>436</v>
      </c>
      <c r="E261" s="2" t="s">
        <v>449</v>
      </c>
      <c r="F261" s="2" t="s">
        <v>450</v>
      </c>
      <c r="G261" s="2" t="s">
        <v>340</v>
      </c>
      <c r="H261" s="2" t="s">
        <v>341</v>
      </c>
      <c r="I261" s="2" t="s">
        <v>342</v>
      </c>
      <c r="J261" s="2" t="s">
        <v>338</v>
      </c>
      <c r="K261" s="2" t="s">
        <v>343</v>
      </c>
    </row>
    <row r="262" spans="1:11">
      <c r="A262" s="2">
        <v>261</v>
      </c>
      <c r="B262" s="2" t="s">
        <v>92</v>
      </c>
      <c r="C262" s="2" t="s">
        <v>435</v>
      </c>
      <c r="D262" s="2" t="s">
        <v>436</v>
      </c>
      <c r="E262" s="2" t="s">
        <v>449</v>
      </c>
      <c r="F262" s="2" t="s">
        <v>450</v>
      </c>
      <c r="G262" s="2" t="s">
        <v>344</v>
      </c>
      <c r="H262" s="2" t="s">
        <v>345</v>
      </c>
      <c r="I262" s="2" t="s">
        <v>346</v>
      </c>
      <c r="J262" s="2" t="s">
        <v>347</v>
      </c>
      <c r="K262" s="2" t="s">
        <v>348</v>
      </c>
    </row>
    <row r="263" spans="1:11">
      <c r="A263" s="2">
        <v>262</v>
      </c>
      <c r="B263" s="2" t="s">
        <v>92</v>
      </c>
      <c r="C263" s="2" t="s">
        <v>435</v>
      </c>
      <c r="D263" s="2" t="s">
        <v>436</v>
      </c>
      <c r="E263" s="2" t="s">
        <v>449</v>
      </c>
      <c r="F263" s="2" t="s">
        <v>450</v>
      </c>
      <c r="G263" s="2" t="s">
        <v>344</v>
      </c>
      <c r="H263" s="2" t="s">
        <v>345</v>
      </c>
      <c r="I263" s="2" t="s">
        <v>346</v>
      </c>
      <c r="J263" s="2" t="s">
        <v>347</v>
      </c>
      <c r="K263" s="2" t="s">
        <v>343</v>
      </c>
    </row>
    <row r="264" spans="1:11">
      <c r="A264" s="2">
        <v>263</v>
      </c>
      <c r="B264" s="2" t="s">
        <v>92</v>
      </c>
      <c r="C264" s="2" t="s">
        <v>435</v>
      </c>
      <c r="D264" s="2" t="s">
        <v>436</v>
      </c>
      <c r="E264" s="2" t="s">
        <v>449</v>
      </c>
      <c r="F264" s="2" t="s">
        <v>450</v>
      </c>
      <c r="G264" s="2" t="s">
        <v>344</v>
      </c>
      <c r="H264" s="2" t="s">
        <v>345</v>
      </c>
      <c r="I264" s="2" t="s">
        <v>346</v>
      </c>
      <c r="J264" s="2" t="s">
        <v>347</v>
      </c>
      <c r="K264" s="2" t="s">
        <v>339</v>
      </c>
    </row>
    <row r="265" spans="1:11">
      <c r="A265" s="2">
        <v>264</v>
      </c>
      <c r="B265" s="2" t="s">
        <v>92</v>
      </c>
      <c r="C265" s="2" t="s">
        <v>435</v>
      </c>
      <c r="D265" s="2" t="s">
        <v>436</v>
      </c>
      <c r="E265" s="2" t="s">
        <v>449</v>
      </c>
      <c r="F265" s="2" t="s">
        <v>450</v>
      </c>
      <c r="G265" s="2" t="s">
        <v>344</v>
      </c>
      <c r="H265" s="2" t="s">
        <v>345</v>
      </c>
      <c r="I265" s="2" t="s">
        <v>346</v>
      </c>
      <c r="J265" s="2" t="s">
        <v>347</v>
      </c>
      <c r="K265" s="2" t="s">
        <v>349</v>
      </c>
    </row>
    <row r="266" spans="1:11">
      <c r="A266" s="2">
        <v>265</v>
      </c>
      <c r="B266" s="2" t="s">
        <v>92</v>
      </c>
      <c r="C266" s="2" t="s">
        <v>435</v>
      </c>
      <c r="D266" s="2" t="s">
        <v>436</v>
      </c>
      <c r="E266" s="2" t="s">
        <v>451</v>
      </c>
      <c r="F266" s="2" t="s">
        <v>452</v>
      </c>
      <c r="G266" s="2" t="s">
        <v>335</v>
      </c>
      <c r="H266" s="2" t="s">
        <v>336</v>
      </c>
      <c r="I266" s="2" t="s">
        <v>337</v>
      </c>
      <c r="J266" s="2" t="s">
        <v>338</v>
      </c>
      <c r="K266" s="2" t="s">
        <v>339</v>
      </c>
    </row>
    <row r="267" spans="1:11">
      <c r="A267" s="2">
        <v>266</v>
      </c>
      <c r="B267" s="2" t="s">
        <v>92</v>
      </c>
      <c r="C267" s="2" t="s">
        <v>435</v>
      </c>
      <c r="D267" s="2" t="s">
        <v>436</v>
      </c>
      <c r="E267" s="2" t="s">
        <v>451</v>
      </c>
      <c r="F267" s="2" t="s">
        <v>452</v>
      </c>
      <c r="G267" s="2" t="s">
        <v>340</v>
      </c>
      <c r="H267" s="2" t="s">
        <v>341</v>
      </c>
      <c r="I267" s="2" t="s">
        <v>342</v>
      </c>
      <c r="J267" s="2" t="s">
        <v>338</v>
      </c>
      <c r="K267" s="2" t="s">
        <v>343</v>
      </c>
    </row>
    <row r="268" spans="1:11">
      <c r="A268" s="2">
        <v>267</v>
      </c>
      <c r="B268" s="2" t="s">
        <v>92</v>
      </c>
      <c r="C268" s="2" t="s">
        <v>435</v>
      </c>
      <c r="D268" s="2" t="s">
        <v>436</v>
      </c>
      <c r="E268" s="2" t="s">
        <v>451</v>
      </c>
      <c r="F268" s="2" t="s">
        <v>452</v>
      </c>
      <c r="G268" s="2" t="s">
        <v>344</v>
      </c>
      <c r="H268" s="2" t="s">
        <v>345</v>
      </c>
      <c r="I268" s="2" t="s">
        <v>346</v>
      </c>
      <c r="J268" s="2" t="s">
        <v>347</v>
      </c>
      <c r="K268" s="2" t="s">
        <v>348</v>
      </c>
    </row>
    <row r="269" spans="1:11">
      <c r="A269" s="2">
        <v>268</v>
      </c>
      <c r="B269" s="2" t="s">
        <v>92</v>
      </c>
      <c r="C269" s="2" t="s">
        <v>435</v>
      </c>
      <c r="D269" s="2" t="s">
        <v>436</v>
      </c>
      <c r="E269" s="2" t="s">
        <v>451</v>
      </c>
      <c r="F269" s="2" t="s">
        <v>452</v>
      </c>
      <c r="G269" s="2" t="s">
        <v>344</v>
      </c>
      <c r="H269" s="2" t="s">
        <v>345</v>
      </c>
      <c r="I269" s="2" t="s">
        <v>346</v>
      </c>
      <c r="J269" s="2" t="s">
        <v>347</v>
      </c>
      <c r="K269" s="2" t="s">
        <v>343</v>
      </c>
    </row>
    <row r="270" spans="1:11">
      <c r="A270" s="2">
        <v>269</v>
      </c>
      <c r="B270" s="2" t="s">
        <v>92</v>
      </c>
      <c r="C270" s="2" t="s">
        <v>435</v>
      </c>
      <c r="D270" s="2" t="s">
        <v>436</v>
      </c>
      <c r="E270" s="2" t="s">
        <v>451</v>
      </c>
      <c r="F270" s="2" t="s">
        <v>452</v>
      </c>
      <c r="G270" s="2" t="s">
        <v>344</v>
      </c>
      <c r="H270" s="2" t="s">
        <v>345</v>
      </c>
      <c r="I270" s="2" t="s">
        <v>346</v>
      </c>
      <c r="J270" s="2" t="s">
        <v>347</v>
      </c>
      <c r="K270" s="2" t="s">
        <v>339</v>
      </c>
    </row>
    <row r="271" spans="1:11">
      <c r="A271" s="2">
        <v>270</v>
      </c>
      <c r="B271" s="2" t="s">
        <v>92</v>
      </c>
      <c r="C271" s="2" t="s">
        <v>435</v>
      </c>
      <c r="D271" s="2" t="s">
        <v>436</v>
      </c>
      <c r="E271" s="2" t="s">
        <v>451</v>
      </c>
      <c r="F271" s="2" t="s">
        <v>452</v>
      </c>
      <c r="G271" s="2" t="s">
        <v>344</v>
      </c>
      <c r="H271" s="2" t="s">
        <v>345</v>
      </c>
      <c r="I271" s="2" t="s">
        <v>346</v>
      </c>
      <c r="J271" s="2" t="s">
        <v>347</v>
      </c>
      <c r="K271" s="2" t="s">
        <v>349</v>
      </c>
    </row>
    <row r="272" spans="1:11">
      <c r="A272" s="2">
        <v>271</v>
      </c>
      <c r="B272" s="2" t="s">
        <v>92</v>
      </c>
      <c r="C272" s="2" t="s">
        <v>435</v>
      </c>
      <c r="D272" s="2" t="s">
        <v>436</v>
      </c>
      <c r="E272" s="2" t="s">
        <v>453</v>
      </c>
      <c r="F272" s="2" t="s">
        <v>454</v>
      </c>
      <c r="G272" s="2" t="s">
        <v>335</v>
      </c>
      <c r="H272" s="2" t="s">
        <v>336</v>
      </c>
      <c r="I272" s="2" t="s">
        <v>337</v>
      </c>
      <c r="J272" s="2" t="s">
        <v>338</v>
      </c>
      <c r="K272" s="2" t="s">
        <v>339</v>
      </c>
    </row>
    <row r="273" spans="1:11">
      <c r="A273" s="2">
        <v>272</v>
      </c>
      <c r="B273" s="2" t="s">
        <v>92</v>
      </c>
      <c r="C273" s="2" t="s">
        <v>435</v>
      </c>
      <c r="D273" s="2" t="s">
        <v>436</v>
      </c>
      <c r="E273" s="2" t="s">
        <v>453</v>
      </c>
      <c r="F273" s="2" t="s">
        <v>454</v>
      </c>
      <c r="G273" s="2" t="s">
        <v>340</v>
      </c>
      <c r="H273" s="2" t="s">
        <v>341</v>
      </c>
      <c r="I273" s="2" t="s">
        <v>342</v>
      </c>
      <c r="J273" s="2" t="s">
        <v>338</v>
      </c>
      <c r="K273" s="2" t="s">
        <v>343</v>
      </c>
    </row>
    <row r="274" spans="1:11">
      <c r="A274" s="2">
        <v>273</v>
      </c>
      <c r="B274" s="2" t="s">
        <v>92</v>
      </c>
      <c r="C274" s="2" t="s">
        <v>435</v>
      </c>
      <c r="D274" s="2" t="s">
        <v>436</v>
      </c>
      <c r="E274" s="2" t="s">
        <v>453</v>
      </c>
      <c r="F274" s="2" t="s">
        <v>454</v>
      </c>
      <c r="G274" s="2" t="s">
        <v>344</v>
      </c>
      <c r="H274" s="2" t="s">
        <v>345</v>
      </c>
      <c r="I274" s="2" t="s">
        <v>346</v>
      </c>
      <c r="J274" s="2" t="s">
        <v>347</v>
      </c>
      <c r="K274" s="2" t="s">
        <v>348</v>
      </c>
    </row>
    <row r="275" spans="1:11">
      <c r="A275" s="2">
        <v>274</v>
      </c>
      <c r="B275" s="2" t="s">
        <v>92</v>
      </c>
      <c r="C275" s="2" t="s">
        <v>435</v>
      </c>
      <c r="D275" s="2" t="s">
        <v>436</v>
      </c>
      <c r="E275" s="2" t="s">
        <v>453</v>
      </c>
      <c r="F275" s="2" t="s">
        <v>454</v>
      </c>
      <c r="G275" s="2" t="s">
        <v>344</v>
      </c>
      <c r="H275" s="2" t="s">
        <v>345</v>
      </c>
      <c r="I275" s="2" t="s">
        <v>346</v>
      </c>
      <c r="J275" s="2" t="s">
        <v>347</v>
      </c>
      <c r="K275" s="2" t="s">
        <v>343</v>
      </c>
    </row>
    <row r="276" spans="1:11">
      <c r="A276" s="2">
        <v>275</v>
      </c>
      <c r="B276" s="2" t="s">
        <v>92</v>
      </c>
      <c r="C276" s="2" t="s">
        <v>435</v>
      </c>
      <c r="D276" s="2" t="s">
        <v>436</v>
      </c>
      <c r="E276" s="2" t="s">
        <v>453</v>
      </c>
      <c r="F276" s="2" t="s">
        <v>454</v>
      </c>
      <c r="G276" s="2" t="s">
        <v>344</v>
      </c>
      <c r="H276" s="2" t="s">
        <v>345</v>
      </c>
      <c r="I276" s="2" t="s">
        <v>346</v>
      </c>
      <c r="J276" s="2" t="s">
        <v>347</v>
      </c>
      <c r="K276" s="2" t="s">
        <v>339</v>
      </c>
    </row>
    <row r="277" spans="1:11">
      <c r="A277" s="2">
        <v>276</v>
      </c>
      <c r="B277" s="2" t="s">
        <v>92</v>
      </c>
      <c r="C277" s="2" t="s">
        <v>435</v>
      </c>
      <c r="D277" s="2" t="s">
        <v>436</v>
      </c>
      <c r="E277" s="2" t="s">
        <v>453</v>
      </c>
      <c r="F277" s="2" t="s">
        <v>454</v>
      </c>
      <c r="G277" s="2" t="s">
        <v>344</v>
      </c>
      <c r="H277" s="2" t="s">
        <v>345</v>
      </c>
      <c r="I277" s="2" t="s">
        <v>346</v>
      </c>
      <c r="J277" s="2" t="s">
        <v>347</v>
      </c>
      <c r="K277" s="2" t="s">
        <v>349</v>
      </c>
    </row>
    <row r="278" spans="1:11">
      <c r="A278" s="2">
        <v>277</v>
      </c>
      <c r="B278" s="2" t="s">
        <v>92</v>
      </c>
      <c r="C278" s="2" t="s">
        <v>435</v>
      </c>
      <c r="D278" s="2" t="s">
        <v>436</v>
      </c>
      <c r="E278" s="2" t="s">
        <v>453</v>
      </c>
      <c r="F278" s="2" t="s">
        <v>454</v>
      </c>
      <c r="G278" s="2" t="s">
        <v>455</v>
      </c>
      <c r="H278" s="2" t="s">
        <v>456</v>
      </c>
      <c r="I278" s="2" t="s">
        <v>457</v>
      </c>
      <c r="J278" s="2" t="s">
        <v>458</v>
      </c>
      <c r="K278" s="2" t="s">
        <v>339</v>
      </c>
    </row>
    <row r="279" spans="1:11">
      <c r="A279" s="2">
        <v>278</v>
      </c>
      <c r="B279" s="2" t="s">
        <v>92</v>
      </c>
      <c r="C279" s="2" t="s">
        <v>435</v>
      </c>
      <c r="D279" s="2" t="s">
        <v>436</v>
      </c>
      <c r="E279" s="2" t="s">
        <v>459</v>
      </c>
      <c r="F279" s="2" t="s">
        <v>460</v>
      </c>
      <c r="G279" s="2" t="s">
        <v>335</v>
      </c>
      <c r="H279" s="2" t="s">
        <v>336</v>
      </c>
      <c r="I279" s="2" t="s">
        <v>337</v>
      </c>
      <c r="J279" s="2" t="s">
        <v>338</v>
      </c>
      <c r="K279" s="2" t="s">
        <v>339</v>
      </c>
    </row>
    <row r="280" spans="1:11">
      <c r="A280" s="2">
        <v>279</v>
      </c>
      <c r="B280" s="2" t="s">
        <v>92</v>
      </c>
      <c r="C280" s="2" t="s">
        <v>435</v>
      </c>
      <c r="D280" s="2" t="s">
        <v>436</v>
      </c>
      <c r="E280" s="2" t="s">
        <v>459</v>
      </c>
      <c r="F280" s="2" t="s">
        <v>460</v>
      </c>
      <c r="G280" s="2" t="s">
        <v>340</v>
      </c>
      <c r="H280" s="2" t="s">
        <v>341</v>
      </c>
      <c r="I280" s="2" t="s">
        <v>342</v>
      </c>
      <c r="J280" s="2" t="s">
        <v>338</v>
      </c>
      <c r="K280" s="2" t="s">
        <v>343</v>
      </c>
    </row>
    <row r="281" spans="1:11">
      <c r="A281" s="2">
        <v>280</v>
      </c>
      <c r="B281" s="2" t="s">
        <v>92</v>
      </c>
      <c r="C281" s="2" t="s">
        <v>435</v>
      </c>
      <c r="D281" s="2" t="s">
        <v>436</v>
      </c>
      <c r="E281" s="2" t="s">
        <v>459</v>
      </c>
      <c r="F281" s="2" t="s">
        <v>460</v>
      </c>
      <c r="G281" s="2" t="s">
        <v>344</v>
      </c>
      <c r="H281" s="2" t="s">
        <v>345</v>
      </c>
      <c r="I281" s="2" t="s">
        <v>346</v>
      </c>
      <c r="J281" s="2" t="s">
        <v>347</v>
      </c>
      <c r="K281" s="2" t="s">
        <v>349</v>
      </c>
    </row>
    <row r="282" spans="1:11">
      <c r="A282" s="2">
        <v>281</v>
      </c>
      <c r="B282" s="2" t="s">
        <v>92</v>
      </c>
      <c r="C282" s="2" t="s">
        <v>435</v>
      </c>
      <c r="D282" s="2" t="s">
        <v>436</v>
      </c>
      <c r="E282" s="2" t="s">
        <v>459</v>
      </c>
      <c r="F282" s="2" t="s">
        <v>460</v>
      </c>
      <c r="G282" s="2" t="s">
        <v>344</v>
      </c>
      <c r="H282" s="2" t="s">
        <v>345</v>
      </c>
      <c r="I282" s="2" t="s">
        <v>346</v>
      </c>
      <c r="J282" s="2" t="s">
        <v>347</v>
      </c>
      <c r="K282" s="2" t="s">
        <v>348</v>
      </c>
    </row>
    <row r="283" spans="1:11">
      <c r="A283" s="2">
        <v>282</v>
      </c>
      <c r="B283" s="2" t="s">
        <v>92</v>
      </c>
      <c r="C283" s="2" t="s">
        <v>435</v>
      </c>
      <c r="D283" s="2" t="s">
        <v>436</v>
      </c>
      <c r="E283" s="2" t="s">
        <v>459</v>
      </c>
      <c r="F283" s="2" t="s">
        <v>460</v>
      </c>
      <c r="G283" s="2" t="s">
        <v>344</v>
      </c>
      <c r="H283" s="2" t="s">
        <v>345</v>
      </c>
      <c r="I283" s="2" t="s">
        <v>346</v>
      </c>
      <c r="J283" s="2" t="s">
        <v>347</v>
      </c>
      <c r="K283" s="2" t="s">
        <v>343</v>
      </c>
    </row>
    <row r="284" spans="1:11">
      <c r="A284" s="2">
        <v>283</v>
      </c>
      <c r="B284" s="2" t="s">
        <v>92</v>
      </c>
      <c r="C284" s="2" t="s">
        <v>435</v>
      </c>
      <c r="D284" s="2" t="s">
        <v>436</v>
      </c>
      <c r="E284" s="2" t="s">
        <v>459</v>
      </c>
      <c r="F284" s="2" t="s">
        <v>460</v>
      </c>
      <c r="G284" s="2" t="s">
        <v>344</v>
      </c>
      <c r="H284" s="2" t="s">
        <v>345</v>
      </c>
      <c r="I284" s="2" t="s">
        <v>346</v>
      </c>
      <c r="J284" s="2" t="s">
        <v>347</v>
      </c>
      <c r="K284" s="2" t="s">
        <v>339</v>
      </c>
    </row>
    <row r="285" spans="1:11">
      <c r="A285" s="2">
        <v>284</v>
      </c>
      <c r="B285" s="2" t="s">
        <v>92</v>
      </c>
      <c r="C285" s="2" t="s">
        <v>435</v>
      </c>
      <c r="D285" s="2" t="s">
        <v>436</v>
      </c>
      <c r="E285" s="2" t="s">
        <v>461</v>
      </c>
      <c r="F285" s="2" t="s">
        <v>462</v>
      </c>
      <c r="G285" s="2" t="s">
        <v>335</v>
      </c>
      <c r="H285" s="2" t="s">
        <v>336</v>
      </c>
      <c r="I285" s="2" t="s">
        <v>337</v>
      </c>
      <c r="J285" s="2" t="s">
        <v>338</v>
      </c>
      <c r="K285" s="2" t="s">
        <v>339</v>
      </c>
    </row>
    <row r="286" spans="1:11">
      <c r="A286" s="2">
        <v>285</v>
      </c>
      <c r="B286" s="2" t="s">
        <v>92</v>
      </c>
      <c r="C286" s="2" t="s">
        <v>435</v>
      </c>
      <c r="D286" s="2" t="s">
        <v>436</v>
      </c>
      <c r="E286" s="2" t="s">
        <v>461</v>
      </c>
      <c r="F286" s="2" t="s">
        <v>462</v>
      </c>
      <c r="G286" s="2" t="s">
        <v>340</v>
      </c>
      <c r="H286" s="2" t="s">
        <v>341</v>
      </c>
      <c r="I286" s="2" t="s">
        <v>342</v>
      </c>
      <c r="J286" s="2" t="s">
        <v>338</v>
      </c>
      <c r="K286" s="2" t="s">
        <v>343</v>
      </c>
    </row>
    <row r="287" spans="1:11">
      <c r="A287" s="2">
        <v>286</v>
      </c>
      <c r="B287" s="2" t="s">
        <v>92</v>
      </c>
      <c r="C287" s="2" t="s">
        <v>435</v>
      </c>
      <c r="D287" s="2" t="s">
        <v>436</v>
      </c>
      <c r="E287" s="2" t="s">
        <v>461</v>
      </c>
      <c r="F287" s="2" t="s">
        <v>462</v>
      </c>
      <c r="G287" s="2" t="s">
        <v>344</v>
      </c>
      <c r="H287" s="2" t="s">
        <v>345</v>
      </c>
      <c r="I287" s="2" t="s">
        <v>346</v>
      </c>
      <c r="J287" s="2" t="s">
        <v>347</v>
      </c>
      <c r="K287" s="2" t="s">
        <v>349</v>
      </c>
    </row>
    <row r="288" spans="1:11">
      <c r="A288" s="2">
        <v>287</v>
      </c>
      <c r="B288" s="2" t="s">
        <v>92</v>
      </c>
      <c r="C288" s="2" t="s">
        <v>435</v>
      </c>
      <c r="D288" s="2" t="s">
        <v>436</v>
      </c>
      <c r="E288" s="2" t="s">
        <v>461</v>
      </c>
      <c r="F288" s="2" t="s">
        <v>462</v>
      </c>
      <c r="G288" s="2" t="s">
        <v>344</v>
      </c>
      <c r="H288" s="2" t="s">
        <v>345</v>
      </c>
      <c r="I288" s="2" t="s">
        <v>346</v>
      </c>
      <c r="J288" s="2" t="s">
        <v>347</v>
      </c>
      <c r="K288" s="2" t="s">
        <v>343</v>
      </c>
    </row>
    <row r="289" spans="1:11">
      <c r="A289" s="2">
        <v>288</v>
      </c>
      <c r="B289" s="2" t="s">
        <v>92</v>
      </c>
      <c r="C289" s="2" t="s">
        <v>435</v>
      </c>
      <c r="D289" s="2" t="s">
        <v>436</v>
      </c>
      <c r="E289" s="2" t="s">
        <v>461</v>
      </c>
      <c r="F289" s="2" t="s">
        <v>462</v>
      </c>
      <c r="G289" s="2" t="s">
        <v>344</v>
      </c>
      <c r="H289" s="2" t="s">
        <v>345</v>
      </c>
      <c r="I289" s="2" t="s">
        <v>346</v>
      </c>
      <c r="J289" s="2" t="s">
        <v>347</v>
      </c>
      <c r="K289" s="2" t="s">
        <v>348</v>
      </c>
    </row>
    <row r="290" spans="1:11">
      <c r="A290" s="2">
        <v>289</v>
      </c>
      <c r="B290" s="2" t="s">
        <v>92</v>
      </c>
      <c r="C290" s="2" t="s">
        <v>435</v>
      </c>
      <c r="D290" s="2" t="s">
        <v>436</v>
      </c>
      <c r="E290" s="2" t="s">
        <v>461</v>
      </c>
      <c r="F290" s="2" t="s">
        <v>462</v>
      </c>
      <c r="G290" s="2" t="s">
        <v>344</v>
      </c>
      <c r="H290" s="2" t="s">
        <v>345</v>
      </c>
      <c r="I290" s="2" t="s">
        <v>346</v>
      </c>
      <c r="J290" s="2" t="s">
        <v>347</v>
      </c>
      <c r="K290" s="2" t="s">
        <v>339</v>
      </c>
    </row>
    <row r="291" spans="1:11">
      <c r="A291" s="2">
        <v>290</v>
      </c>
      <c r="B291" s="2" t="s">
        <v>92</v>
      </c>
      <c r="C291" s="2" t="s">
        <v>463</v>
      </c>
      <c r="D291" s="2" t="s">
        <v>464</v>
      </c>
      <c r="E291" s="2" t="s">
        <v>465</v>
      </c>
      <c r="F291" s="2" t="s">
        <v>466</v>
      </c>
      <c r="G291" s="2" t="s">
        <v>335</v>
      </c>
      <c r="H291" s="2" t="s">
        <v>336</v>
      </c>
      <c r="I291" s="2" t="s">
        <v>337</v>
      </c>
      <c r="J291" s="2" t="s">
        <v>338</v>
      </c>
      <c r="K291" s="2" t="s">
        <v>339</v>
      </c>
    </row>
    <row r="292" spans="1:11">
      <c r="A292" s="2">
        <v>291</v>
      </c>
      <c r="B292" s="2" t="s">
        <v>92</v>
      </c>
      <c r="C292" s="2" t="s">
        <v>463</v>
      </c>
      <c r="D292" s="2" t="s">
        <v>464</v>
      </c>
      <c r="E292" s="2" t="s">
        <v>465</v>
      </c>
      <c r="F292" s="2" t="s">
        <v>466</v>
      </c>
      <c r="G292" s="2" t="s">
        <v>340</v>
      </c>
      <c r="H292" s="2" t="s">
        <v>341</v>
      </c>
      <c r="I292" s="2" t="s">
        <v>342</v>
      </c>
      <c r="J292" s="2" t="s">
        <v>338</v>
      </c>
      <c r="K292" s="2" t="s">
        <v>343</v>
      </c>
    </row>
    <row r="293" spans="1:11">
      <c r="A293" s="2">
        <v>292</v>
      </c>
      <c r="B293" s="2" t="s">
        <v>92</v>
      </c>
      <c r="C293" s="2" t="s">
        <v>463</v>
      </c>
      <c r="D293" s="2" t="s">
        <v>464</v>
      </c>
      <c r="E293" s="2" t="s">
        <v>465</v>
      </c>
      <c r="F293" s="2" t="s">
        <v>466</v>
      </c>
      <c r="G293" s="2" t="s">
        <v>344</v>
      </c>
      <c r="H293" s="2" t="s">
        <v>345</v>
      </c>
      <c r="I293" s="2" t="s">
        <v>346</v>
      </c>
      <c r="J293" s="2" t="s">
        <v>347</v>
      </c>
      <c r="K293" s="2" t="s">
        <v>348</v>
      </c>
    </row>
    <row r="294" spans="1:11">
      <c r="A294" s="2">
        <v>293</v>
      </c>
      <c r="B294" s="2" t="s">
        <v>92</v>
      </c>
      <c r="C294" s="2" t="s">
        <v>463</v>
      </c>
      <c r="D294" s="2" t="s">
        <v>464</v>
      </c>
      <c r="E294" s="2" t="s">
        <v>465</v>
      </c>
      <c r="F294" s="2" t="s">
        <v>466</v>
      </c>
      <c r="G294" s="2" t="s">
        <v>344</v>
      </c>
      <c r="H294" s="2" t="s">
        <v>345</v>
      </c>
      <c r="I294" s="2" t="s">
        <v>346</v>
      </c>
      <c r="J294" s="2" t="s">
        <v>347</v>
      </c>
      <c r="K294" s="2" t="s">
        <v>343</v>
      </c>
    </row>
    <row r="295" spans="1:11">
      <c r="A295" s="2">
        <v>294</v>
      </c>
      <c r="B295" s="2" t="s">
        <v>92</v>
      </c>
      <c r="C295" s="2" t="s">
        <v>463</v>
      </c>
      <c r="D295" s="2" t="s">
        <v>464</v>
      </c>
      <c r="E295" s="2" t="s">
        <v>465</v>
      </c>
      <c r="F295" s="2" t="s">
        <v>466</v>
      </c>
      <c r="G295" s="2" t="s">
        <v>344</v>
      </c>
      <c r="H295" s="2" t="s">
        <v>345</v>
      </c>
      <c r="I295" s="2" t="s">
        <v>346</v>
      </c>
      <c r="J295" s="2" t="s">
        <v>347</v>
      </c>
      <c r="K295" s="2" t="s">
        <v>339</v>
      </c>
    </row>
    <row r="296" spans="1:11">
      <c r="A296" s="2">
        <v>295</v>
      </c>
      <c r="B296" s="2" t="s">
        <v>92</v>
      </c>
      <c r="C296" s="2" t="s">
        <v>463</v>
      </c>
      <c r="D296" s="2" t="s">
        <v>464</v>
      </c>
      <c r="E296" s="2" t="s">
        <v>465</v>
      </c>
      <c r="F296" s="2" t="s">
        <v>466</v>
      </c>
      <c r="G296" s="2" t="s">
        <v>344</v>
      </c>
      <c r="H296" s="2" t="s">
        <v>345</v>
      </c>
      <c r="I296" s="2" t="s">
        <v>346</v>
      </c>
      <c r="J296" s="2" t="s">
        <v>347</v>
      </c>
      <c r="K296" s="2" t="s">
        <v>349</v>
      </c>
    </row>
    <row r="297" spans="1:11">
      <c r="A297" s="2">
        <v>296</v>
      </c>
      <c r="B297" s="2" t="s">
        <v>92</v>
      </c>
      <c r="C297" s="2" t="s">
        <v>463</v>
      </c>
      <c r="D297" s="2" t="s">
        <v>464</v>
      </c>
      <c r="E297" s="2" t="s">
        <v>465</v>
      </c>
      <c r="F297" s="2" t="s">
        <v>466</v>
      </c>
      <c r="G297" s="2" t="s">
        <v>404</v>
      </c>
      <c r="H297" s="2" t="s">
        <v>405</v>
      </c>
      <c r="I297" s="2" t="s">
        <v>406</v>
      </c>
      <c r="J297" s="2" t="s">
        <v>407</v>
      </c>
      <c r="K297" s="2" t="s">
        <v>339</v>
      </c>
    </row>
    <row r="298" spans="1:11">
      <c r="A298" s="2">
        <v>297</v>
      </c>
      <c r="B298" s="2" t="s">
        <v>92</v>
      </c>
      <c r="C298" s="2" t="s">
        <v>463</v>
      </c>
      <c r="D298" s="2" t="s">
        <v>464</v>
      </c>
      <c r="E298" s="2" t="s">
        <v>467</v>
      </c>
      <c r="F298" s="2" t="s">
        <v>468</v>
      </c>
      <c r="G298" s="2" t="s">
        <v>335</v>
      </c>
      <c r="H298" s="2" t="s">
        <v>336</v>
      </c>
      <c r="I298" s="2" t="s">
        <v>337</v>
      </c>
      <c r="J298" s="2" t="s">
        <v>338</v>
      </c>
      <c r="K298" s="2" t="s">
        <v>339</v>
      </c>
    </row>
    <row r="299" spans="1:11">
      <c r="A299" s="2">
        <v>298</v>
      </c>
      <c r="B299" s="2" t="s">
        <v>92</v>
      </c>
      <c r="C299" s="2" t="s">
        <v>463</v>
      </c>
      <c r="D299" s="2" t="s">
        <v>464</v>
      </c>
      <c r="E299" s="2" t="s">
        <v>467</v>
      </c>
      <c r="F299" s="2" t="s">
        <v>468</v>
      </c>
      <c r="G299" s="2" t="s">
        <v>340</v>
      </c>
      <c r="H299" s="2" t="s">
        <v>341</v>
      </c>
      <c r="I299" s="2" t="s">
        <v>342</v>
      </c>
      <c r="J299" s="2" t="s">
        <v>338</v>
      </c>
      <c r="K299" s="2" t="s">
        <v>343</v>
      </c>
    </row>
    <row r="300" spans="1:11">
      <c r="A300" s="2">
        <v>299</v>
      </c>
      <c r="B300" s="2" t="s">
        <v>92</v>
      </c>
      <c r="C300" s="2" t="s">
        <v>463</v>
      </c>
      <c r="D300" s="2" t="s">
        <v>464</v>
      </c>
      <c r="E300" s="2" t="s">
        <v>467</v>
      </c>
      <c r="F300" s="2" t="s">
        <v>468</v>
      </c>
      <c r="G300" s="2" t="s">
        <v>344</v>
      </c>
      <c r="H300" s="2" t="s">
        <v>345</v>
      </c>
      <c r="I300" s="2" t="s">
        <v>346</v>
      </c>
      <c r="J300" s="2" t="s">
        <v>347</v>
      </c>
      <c r="K300" s="2" t="s">
        <v>339</v>
      </c>
    </row>
    <row r="301" spans="1:11">
      <c r="A301" s="2">
        <v>300</v>
      </c>
      <c r="B301" s="2" t="s">
        <v>92</v>
      </c>
      <c r="C301" s="2" t="s">
        <v>463</v>
      </c>
      <c r="D301" s="2" t="s">
        <v>464</v>
      </c>
      <c r="E301" s="2" t="s">
        <v>467</v>
      </c>
      <c r="F301" s="2" t="s">
        <v>468</v>
      </c>
      <c r="G301" s="2" t="s">
        <v>344</v>
      </c>
      <c r="H301" s="2" t="s">
        <v>345</v>
      </c>
      <c r="I301" s="2" t="s">
        <v>346</v>
      </c>
      <c r="J301" s="2" t="s">
        <v>347</v>
      </c>
      <c r="K301" s="2" t="s">
        <v>343</v>
      </c>
    </row>
    <row r="302" spans="1:11">
      <c r="A302" s="2">
        <v>301</v>
      </c>
      <c r="B302" s="2" t="s">
        <v>92</v>
      </c>
      <c r="C302" s="2" t="s">
        <v>463</v>
      </c>
      <c r="D302" s="2" t="s">
        <v>464</v>
      </c>
      <c r="E302" s="2" t="s">
        <v>467</v>
      </c>
      <c r="F302" s="2" t="s">
        <v>468</v>
      </c>
      <c r="G302" s="2" t="s">
        <v>344</v>
      </c>
      <c r="H302" s="2" t="s">
        <v>345</v>
      </c>
      <c r="I302" s="2" t="s">
        <v>346</v>
      </c>
      <c r="J302" s="2" t="s">
        <v>347</v>
      </c>
      <c r="K302" s="2" t="s">
        <v>348</v>
      </c>
    </row>
    <row r="303" spans="1:11">
      <c r="A303" s="2">
        <v>302</v>
      </c>
      <c r="B303" s="2" t="s">
        <v>92</v>
      </c>
      <c r="C303" s="2" t="s">
        <v>463</v>
      </c>
      <c r="D303" s="2" t="s">
        <v>464</v>
      </c>
      <c r="E303" s="2" t="s">
        <v>467</v>
      </c>
      <c r="F303" s="2" t="s">
        <v>468</v>
      </c>
      <c r="G303" s="2" t="s">
        <v>344</v>
      </c>
      <c r="H303" s="2" t="s">
        <v>345</v>
      </c>
      <c r="I303" s="2" t="s">
        <v>346</v>
      </c>
      <c r="J303" s="2" t="s">
        <v>347</v>
      </c>
      <c r="K303" s="2" t="s">
        <v>349</v>
      </c>
    </row>
    <row r="304" spans="1:11">
      <c r="A304" s="2">
        <v>303</v>
      </c>
      <c r="B304" s="2" t="s">
        <v>92</v>
      </c>
      <c r="C304" s="2" t="s">
        <v>463</v>
      </c>
      <c r="D304" s="2" t="s">
        <v>464</v>
      </c>
      <c r="E304" s="2" t="s">
        <v>467</v>
      </c>
      <c r="F304" s="2" t="s">
        <v>468</v>
      </c>
      <c r="G304" s="2" t="s">
        <v>469</v>
      </c>
      <c r="H304" s="2" t="s">
        <v>470</v>
      </c>
      <c r="I304" s="2" t="s">
        <v>471</v>
      </c>
      <c r="J304" s="2" t="s">
        <v>472</v>
      </c>
      <c r="K304" s="2" t="s">
        <v>339</v>
      </c>
    </row>
    <row r="305" spans="1:11">
      <c r="A305" s="2">
        <v>304</v>
      </c>
      <c r="B305" s="2" t="s">
        <v>92</v>
      </c>
      <c r="C305" s="2" t="s">
        <v>463</v>
      </c>
      <c r="D305" s="2" t="s">
        <v>464</v>
      </c>
      <c r="E305" s="2" t="s">
        <v>467</v>
      </c>
      <c r="F305" s="2" t="s">
        <v>468</v>
      </c>
      <c r="G305" s="2" t="s">
        <v>404</v>
      </c>
      <c r="H305" s="2" t="s">
        <v>405</v>
      </c>
      <c r="I305" s="2" t="s">
        <v>406</v>
      </c>
      <c r="J305" s="2" t="s">
        <v>407</v>
      </c>
      <c r="K305" s="2" t="s">
        <v>339</v>
      </c>
    </row>
    <row r="306" spans="1:11">
      <c r="A306" s="2">
        <v>305</v>
      </c>
      <c r="B306" s="2" t="s">
        <v>92</v>
      </c>
      <c r="C306" s="2" t="s">
        <v>463</v>
      </c>
      <c r="D306" s="2" t="s">
        <v>464</v>
      </c>
      <c r="E306" s="2" t="s">
        <v>473</v>
      </c>
      <c r="F306" s="2" t="s">
        <v>474</v>
      </c>
      <c r="G306" s="2" t="s">
        <v>335</v>
      </c>
      <c r="H306" s="2" t="s">
        <v>336</v>
      </c>
      <c r="I306" s="2" t="s">
        <v>337</v>
      </c>
      <c r="J306" s="2" t="s">
        <v>338</v>
      </c>
      <c r="K306" s="2" t="s">
        <v>339</v>
      </c>
    </row>
    <row r="307" spans="1:11">
      <c r="A307" s="2">
        <v>306</v>
      </c>
      <c r="B307" s="2" t="s">
        <v>92</v>
      </c>
      <c r="C307" s="2" t="s">
        <v>463</v>
      </c>
      <c r="D307" s="2" t="s">
        <v>464</v>
      </c>
      <c r="E307" s="2" t="s">
        <v>473</v>
      </c>
      <c r="F307" s="2" t="s">
        <v>474</v>
      </c>
      <c r="G307" s="2" t="s">
        <v>340</v>
      </c>
      <c r="H307" s="2" t="s">
        <v>341</v>
      </c>
      <c r="I307" s="2" t="s">
        <v>342</v>
      </c>
      <c r="J307" s="2" t="s">
        <v>338</v>
      </c>
      <c r="K307" s="2" t="s">
        <v>343</v>
      </c>
    </row>
    <row r="308" spans="1:11">
      <c r="A308" s="2">
        <v>307</v>
      </c>
      <c r="B308" s="2" t="s">
        <v>92</v>
      </c>
      <c r="C308" s="2" t="s">
        <v>463</v>
      </c>
      <c r="D308" s="2" t="s">
        <v>464</v>
      </c>
      <c r="E308" s="2" t="s">
        <v>473</v>
      </c>
      <c r="F308" s="2" t="s">
        <v>474</v>
      </c>
      <c r="G308" s="2" t="s">
        <v>344</v>
      </c>
      <c r="H308" s="2" t="s">
        <v>345</v>
      </c>
      <c r="I308" s="2" t="s">
        <v>346</v>
      </c>
      <c r="J308" s="2" t="s">
        <v>347</v>
      </c>
      <c r="K308" s="2" t="s">
        <v>348</v>
      </c>
    </row>
    <row r="309" spans="1:11">
      <c r="A309" s="2">
        <v>308</v>
      </c>
      <c r="B309" s="2" t="s">
        <v>92</v>
      </c>
      <c r="C309" s="2" t="s">
        <v>463</v>
      </c>
      <c r="D309" s="2" t="s">
        <v>464</v>
      </c>
      <c r="E309" s="2" t="s">
        <v>473</v>
      </c>
      <c r="F309" s="2" t="s">
        <v>474</v>
      </c>
      <c r="G309" s="2" t="s">
        <v>344</v>
      </c>
      <c r="H309" s="2" t="s">
        <v>345</v>
      </c>
      <c r="I309" s="2" t="s">
        <v>346</v>
      </c>
      <c r="J309" s="2" t="s">
        <v>347</v>
      </c>
      <c r="K309" s="2" t="s">
        <v>339</v>
      </c>
    </row>
    <row r="310" spans="1:11">
      <c r="A310" s="2">
        <v>309</v>
      </c>
      <c r="B310" s="2" t="s">
        <v>92</v>
      </c>
      <c r="C310" s="2" t="s">
        <v>463</v>
      </c>
      <c r="D310" s="2" t="s">
        <v>464</v>
      </c>
      <c r="E310" s="2" t="s">
        <v>473</v>
      </c>
      <c r="F310" s="2" t="s">
        <v>474</v>
      </c>
      <c r="G310" s="2" t="s">
        <v>344</v>
      </c>
      <c r="H310" s="2" t="s">
        <v>345</v>
      </c>
      <c r="I310" s="2" t="s">
        <v>346</v>
      </c>
      <c r="J310" s="2" t="s">
        <v>347</v>
      </c>
      <c r="K310" s="2" t="s">
        <v>349</v>
      </c>
    </row>
    <row r="311" spans="1:11">
      <c r="A311" s="2">
        <v>310</v>
      </c>
      <c r="B311" s="2" t="s">
        <v>92</v>
      </c>
      <c r="C311" s="2" t="s">
        <v>463</v>
      </c>
      <c r="D311" s="2" t="s">
        <v>464</v>
      </c>
      <c r="E311" s="2" t="s">
        <v>473</v>
      </c>
      <c r="F311" s="2" t="s">
        <v>474</v>
      </c>
      <c r="G311" s="2" t="s">
        <v>344</v>
      </c>
      <c r="H311" s="2" t="s">
        <v>345</v>
      </c>
      <c r="I311" s="2" t="s">
        <v>346</v>
      </c>
      <c r="J311" s="2" t="s">
        <v>347</v>
      </c>
      <c r="K311" s="2" t="s">
        <v>343</v>
      </c>
    </row>
    <row r="312" spans="1:11">
      <c r="A312" s="2">
        <v>311</v>
      </c>
      <c r="B312" s="2" t="s">
        <v>92</v>
      </c>
      <c r="C312" s="2" t="s">
        <v>463</v>
      </c>
      <c r="D312" s="2" t="s">
        <v>464</v>
      </c>
      <c r="E312" s="2" t="s">
        <v>473</v>
      </c>
      <c r="F312" s="2" t="s">
        <v>474</v>
      </c>
      <c r="G312" s="2" t="s">
        <v>404</v>
      </c>
      <c r="H312" s="2" t="s">
        <v>405</v>
      </c>
      <c r="I312" s="2" t="s">
        <v>406</v>
      </c>
      <c r="J312" s="2" t="s">
        <v>407</v>
      </c>
      <c r="K312" s="2" t="s">
        <v>339</v>
      </c>
    </row>
    <row r="313" spans="1:11">
      <c r="A313" s="2">
        <v>312</v>
      </c>
      <c r="B313" s="2" t="s">
        <v>92</v>
      </c>
      <c r="C313" s="2" t="s">
        <v>463</v>
      </c>
      <c r="D313" s="2" t="s">
        <v>464</v>
      </c>
      <c r="E313" s="2" t="s">
        <v>475</v>
      </c>
      <c r="F313" s="2" t="s">
        <v>476</v>
      </c>
      <c r="G313" s="2" t="s">
        <v>335</v>
      </c>
      <c r="H313" s="2" t="s">
        <v>336</v>
      </c>
      <c r="I313" s="2" t="s">
        <v>337</v>
      </c>
      <c r="J313" s="2" t="s">
        <v>338</v>
      </c>
      <c r="K313" s="2" t="s">
        <v>339</v>
      </c>
    </row>
    <row r="314" spans="1:11">
      <c r="A314" s="2">
        <v>313</v>
      </c>
      <c r="B314" s="2" t="s">
        <v>92</v>
      </c>
      <c r="C314" s="2" t="s">
        <v>463</v>
      </c>
      <c r="D314" s="2" t="s">
        <v>464</v>
      </c>
      <c r="E314" s="2" t="s">
        <v>475</v>
      </c>
      <c r="F314" s="2" t="s">
        <v>476</v>
      </c>
      <c r="G314" s="2" t="s">
        <v>340</v>
      </c>
      <c r="H314" s="2" t="s">
        <v>341</v>
      </c>
      <c r="I314" s="2" t="s">
        <v>342</v>
      </c>
      <c r="J314" s="2" t="s">
        <v>338</v>
      </c>
      <c r="K314" s="2" t="s">
        <v>343</v>
      </c>
    </row>
    <row r="315" spans="1:11">
      <c r="A315" s="2">
        <v>314</v>
      </c>
      <c r="B315" s="2" t="s">
        <v>92</v>
      </c>
      <c r="C315" s="2" t="s">
        <v>463</v>
      </c>
      <c r="D315" s="2" t="s">
        <v>464</v>
      </c>
      <c r="E315" s="2" t="s">
        <v>475</v>
      </c>
      <c r="F315" s="2" t="s">
        <v>476</v>
      </c>
      <c r="G315" s="2" t="s">
        <v>344</v>
      </c>
      <c r="H315" s="2" t="s">
        <v>345</v>
      </c>
      <c r="I315" s="2" t="s">
        <v>346</v>
      </c>
      <c r="J315" s="2" t="s">
        <v>347</v>
      </c>
      <c r="K315" s="2" t="s">
        <v>339</v>
      </c>
    </row>
    <row r="316" spans="1:11">
      <c r="A316" s="2">
        <v>315</v>
      </c>
      <c r="B316" s="2" t="s">
        <v>92</v>
      </c>
      <c r="C316" s="2" t="s">
        <v>463</v>
      </c>
      <c r="D316" s="2" t="s">
        <v>464</v>
      </c>
      <c r="E316" s="2" t="s">
        <v>475</v>
      </c>
      <c r="F316" s="2" t="s">
        <v>476</v>
      </c>
      <c r="G316" s="2" t="s">
        <v>344</v>
      </c>
      <c r="H316" s="2" t="s">
        <v>345</v>
      </c>
      <c r="I316" s="2" t="s">
        <v>346</v>
      </c>
      <c r="J316" s="2" t="s">
        <v>347</v>
      </c>
      <c r="K316" s="2" t="s">
        <v>343</v>
      </c>
    </row>
    <row r="317" spans="1:11">
      <c r="A317" s="2">
        <v>316</v>
      </c>
      <c r="B317" s="2" t="s">
        <v>92</v>
      </c>
      <c r="C317" s="2" t="s">
        <v>463</v>
      </c>
      <c r="D317" s="2" t="s">
        <v>464</v>
      </c>
      <c r="E317" s="2" t="s">
        <v>475</v>
      </c>
      <c r="F317" s="2" t="s">
        <v>476</v>
      </c>
      <c r="G317" s="2" t="s">
        <v>344</v>
      </c>
      <c r="H317" s="2" t="s">
        <v>345</v>
      </c>
      <c r="I317" s="2" t="s">
        <v>346</v>
      </c>
      <c r="J317" s="2" t="s">
        <v>347</v>
      </c>
      <c r="K317" s="2" t="s">
        <v>348</v>
      </c>
    </row>
    <row r="318" spans="1:11">
      <c r="A318" s="2">
        <v>317</v>
      </c>
      <c r="B318" s="2" t="s">
        <v>92</v>
      </c>
      <c r="C318" s="2" t="s">
        <v>463</v>
      </c>
      <c r="D318" s="2" t="s">
        <v>464</v>
      </c>
      <c r="E318" s="2" t="s">
        <v>475</v>
      </c>
      <c r="F318" s="2" t="s">
        <v>476</v>
      </c>
      <c r="G318" s="2" t="s">
        <v>344</v>
      </c>
      <c r="H318" s="2" t="s">
        <v>345</v>
      </c>
      <c r="I318" s="2" t="s">
        <v>346</v>
      </c>
      <c r="J318" s="2" t="s">
        <v>347</v>
      </c>
      <c r="K318" s="2" t="s">
        <v>349</v>
      </c>
    </row>
    <row r="319" spans="1:11">
      <c r="A319" s="2">
        <v>318</v>
      </c>
      <c r="B319" s="2" t="s">
        <v>92</v>
      </c>
      <c r="C319" s="2" t="s">
        <v>463</v>
      </c>
      <c r="D319" s="2" t="s">
        <v>464</v>
      </c>
      <c r="E319" s="2" t="s">
        <v>475</v>
      </c>
      <c r="F319" s="2" t="s">
        <v>476</v>
      </c>
      <c r="G319" s="2" t="s">
        <v>404</v>
      </c>
      <c r="H319" s="2" t="s">
        <v>405</v>
      </c>
      <c r="I319" s="2" t="s">
        <v>406</v>
      </c>
      <c r="J319" s="2" t="s">
        <v>407</v>
      </c>
      <c r="K319" s="2" t="s">
        <v>339</v>
      </c>
    </row>
    <row r="320" spans="1:11">
      <c r="A320" s="2">
        <v>319</v>
      </c>
      <c r="B320" s="2" t="s">
        <v>92</v>
      </c>
      <c r="C320" s="2" t="s">
        <v>463</v>
      </c>
      <c r="D320" s="2" t="s">
        <v>464</v>
      </c>
      <c r="E320" s="2" t="s">
        <v>477</v>
      </c>
      <c r="F320" s="2" t="s">
        <v>478</v>
      </c>
      <c r="G320" s="2" t="s">
        <v>335</v>
      </c>
      <c r="H320" s="2" t="s">
        <v>336</v>
      </c>
      <c r="I320" s="2" t="s">
        <v>337</v>
      </c>
      <c r="J320" s="2" t="s">
        <v>338</v>
      </c>
      <c r="K320" s="2" t="s">
        <v>339</v>
      </c>
    </row>
    <row r="321" spans="1:11">
      <c r="A321" s="2">
        <v>320</v>
      </c>
      <c r="B321" s="2" t="s">
        <v>92</v>
      </c>
      <c r="C321" s="2" t="s">
        <v>463</v>
      </c>
      <c r="D321" s="2" t="s">
        <v>464</v>
      </c>
      <c r="E321" s="2" t="s">
        <v>477</v>
      </c>
      <c r="F321" s="2" t="s">
        <v>478</v>
      </c>
      <c r="G321" s="2" t="s">
        <v>340</v>
      </c>
      <c r="H321" s="2" t="s">
        <v>341</v>
      </c>
      <c r="I321" s="2" t="s">
        <v>342</v>
      </c>
      <c r="J321" s="2" t="s">
        <v>338</v>
      </c>
      <c r="K321" s="2" t="s">
        <v>343</v>
      </c>
    </row>
    <row r="322" spans="1:11">
      <c r="A322" s="2">
        <v>321</v>
      </c>
      <c r="B322" s="2" t="s">
        <v>92</v>
      </c>
      <c r="C322" s="2" t="s">
        <v>463</v>
      </c>
      <c r="D322" s="2" t="s">
        <v>464</v>
      </c>
      <c r="E322" s="2" t="s">
        <v>477</v>
      </c>
      <c r="F322" s="2" t="s">
        <v>478</v>
      </c>
      <c r="G322" s="2" t="s">
        <v>344</v>
      </c>
      <c r="H322" s="2" t="s">
        <v>345</v>
      </c>
      <c r="I322" s="2" t="s">
        <v>346</v>
      </c>
      <c r="J322" s="2" t="s">
        <v>347</v>
      </c>
      <c r="K322" s="2" t="s">
        <v>348</v>
      </c>
    </row>
    <row r="323" spans="1:11">
      <c r="A323" s="2">
        <v>322</v>
      </c>
      <c r="B323" s="2" t="s">
        <v>92</v>
      </c>
      <c r="C323" s="2" t="s">
        <v>463</v>
      </c>
      <c r="D323" s="2" t="s">
        <v>464</v>
      </c>
      <c r="E323" s="2" t="s">
        <v>477</v>
      </c>
      <c r="F323" s="2" t="s">
        <v>478</v>
      </c>
      <c r="G323" s="2" t="s">
        <v>344</v>
      </c>
      <c r="H323" s="2" t="s">
        <v>345</v>
      </c>
      <c r="I323" s="2" t="s">
        <v>346</v>
      </c>
      <c r="J323" s="2" t="s">
        <v>347</v>
      </c>
      <c r="K323" s="2" t="s">
        <v>343</v>
      </c>
    </row>
    <row r="324" spans="1:11">
      <c r="A324" s="2">
        <v>323</v>
      </c>
      <c r="B324" s="2" t="s">
        <v>92</v>
      </c>
      <c r="C324" s="2" t="s">
        <v>463</v>
      </c>
      <c r="D324" s="2" t="s">
        <v>464</v>
      </c>
      <c r="E324" s="2" t="s">
        <v>477</v>
      </c>
      <c r="F324" s="2" t="s">
        <v>478</v>
      </c>
      <c r="G324" s="2" t="s">
        <v>344</v>
      </c>
      <c r="H324" s="2" t="s">
        <v>345</v>
      </c>
      <c r="I324" s="2" t="s">
        <v>346</v>
      </c>
      <c r="J324" s="2" t="s">
        <v>347</v>
      </c>
      <c r="K324" s="2" t="s">
        <v>339</v>
      </c>
    </row>
    <row r="325" spans="1:11">
      <c r="A325" s="2">
        <v>324</v>
      </c>
      <c r="B325" s="2" t="s">
        <v>92</v>
      </c>
      <c r="C325" s="2" t="s">
        <v>463</v>
      </c>
      <c r="D325" s="2" t="s">
        <v>464</v>
      </c>
      <c r="E325" s="2" t="s">
        <v>477</v>
      </c>
      <c r="F325" s="2" t="s">
        <v>478</v>
      </c>
      <c r="G325" s="2" t="s">
        <v>344</v>
      </c>
      <c r="H325" s="2" t="s">
        <v>345</v>
      </c>
      <c r="I325" s="2" t="s">
        <v>346</v>
      </c>
      <c r="J325" s="2" t="s">
        <v>347</v>
      </c>
      <c r="K325" s="2" t="s">
        <v>349</v>
      </c>
    </row>
    <row r="326" spans="1:11">
      <c r="A326" s="2">
        <v>325</v>
      </c>
      <c r="B326" s="2" t="s">
        <v>92</v>
      </c>
      <c r="C326" s="2" t="s">
        <v>463</v>
      </c>
      <c r="D326" s="2" t="s">
        <v>464</v>
      </c>
      <c r="E326" s="2" t="s">
        <v>477</v>
      </c>
      <c r="F326" s="2" t="s">
        <v>478</v>
      </c>
      <c r="G326" s="2" t="s">
        <v>404</v>
      </c>
      <c r="H326" s="2" t="s">
        <v>405</v>
      </c>
      <c r="I326" s="2" t="s">
        <v>406</v>
      </c>
      <c r="J326" s="2" t="s">
        <v>407</v>
      </c>
      <c r="K326" s="2" t="s">
        <v>339</v>
      </c>
    </row>
    <row r="327" spans="1:11">
      <c r="A327" s="2">
        <v>326</v>
      </c>
      <c r="B327" s="2" t="s">
        <v>92</v>
      </c>
      <c r="C327" s="2" t="s">
        <v>463</v>
      </c>
      <c r="D327" s="2" t="s">
        <v>464</v>
      </c>
      <c r="E327" s="2" t="s">
        <v>479</v>
      </c>
      <c r="F327" s="2" t="s">
        <v>480</v>
      </c>
      <c r="G327" s="2" t="s">
        <v>335</v>
      </c>
      <c r="H327" s="2" t="s">
        <v>336</v>
      </c>
      <c r="I327" s="2" t="s">
        <v>337</v>
      </c>
      <c r="J327" s="2" t="s">
        <v>338</v>
      </c>
      <c r="K327" s="2" t="s">
        <v>339</v>
      </c>
    </row>
    <row r="328" spans="1:11">
      <c r="A328" s="2">
        <v>327</v>
      </c>
      <c r="B328" s="2" t="s">
        <v>92</v>
      </c>
      <c r="C328" s="2" t="s">
        <v>463</v>
      </c>
      <c r="D328" s="2" t="s">
        <v>464</v>
      </c>
      <c r="E328" s="2" t="s">
        <v>479</v>
      </c>
      <c r="F328" s="2" t="s">
        <v>480</v>
      </c>
      <c r="G328" s="2" t="s">
        <v>340</v>
      </c>
      <c r="H328" s="2" t="s">
        <v>341</v>
      </c>
      <c r="I328" s="2" t="s">
        <v>342</v>
      </c>
      <c r="J328" s="2" t="s">
        <v>338</v>
      </c>
      <c r="K328" s="2" t="s">
        <v>343</v>
      </c>
    </row>
    <row r="329" spans="1:11">
      <c r="A329" s="2">
        <v>328</v>
      </c>
      <c r="B329" s="2" t="s">
        <v>92</v>
      </c>
      <c r="C329" s="2" t="s">
        <v>463</v>
      </c>
      <c r="D329" s="2" t="s">
        <v>464</v>
      </c>
      <c r="E329" s="2" t="s">
        <v>479</v>
      </c>
      <c r="F329" s="2" t="s">
        <v>480</v>
      </c>
      <c r="G329" s="2" t="s">
        <v>344</v>
      </c>
      <c r="H329" s="2" t="s">
        <v>345</v>
      </c>
      <c r="I329" s="2" t="s">
        <v>346</v>
      </c>
      <c r="J329" s="2" t="s">
        <v>347</v>
      </c>
      <c r="K329" s="2" t="s">
        <v>339</v>
      </c>
    </row>
    <row r="330" spans="1:11">
      <c r="A330" s="2">
        <v>329</v>
      </c>
      <c r="B330" s="2" t="s">
        <v>92</v>
      </c>
      <c r="C330" s="2" t="s">
        <v>463</v>
      </c>
      <c r="D330" s="2" t="s">
        <v>464</v>
      </c>
      <c r="E330" s="2" t="s">
        <v>479</v>
      </c>
      <c r="F330" s="2" t="s">
        <v>480</v>
      </c>
      <c r="G330" s="2" t="s">
        <v>344</v>
      </c>
      <c r="H330" s="2" t="s">
        <v>345</v>
      </c>
      <c r="I330" s="2" t="s">
        <v>346</v>
      </c>
      <c r="J330" s="2" t="s">
        <v>347</v>
      </c>
      <c r="K330" s="2" t="s">
        <v>343</v>
      </c>
    </row>
    <row r="331" spans="1:11">
      <c r="A331" s="2">
        <v>330</v>
      </c>
      <c r="B331" s="2" t="s">
        <v>92</v>
      </c>
      <c r="C331" s="2" t="s">
        <v>463</v>
      </c>
      <c r="D331" s="2" t="s">
        <v>464</v>
      </c>
      <c r="E331" s="2" t="s">
        <v>479</v>
      </c>
      <c r="F331" s="2" t="s">
        <v>480</v>
      </c>
      <c r="G331" s="2" t="s">
        <v>344</v>
      </c>
      <c r="H331" s="2" t="s">
        <v>345</v>
      </c>
      <c r="I331" s="2" t="s">
        <v>346</v>
      </c>
      <c r="J331" s="2" t="s">
        <v>347</v>
      </c>
      <c r="K331" s="2" t="s">
        <v>348</v>
      </c>
    </row>
    <row r="332" spans="1:11">
      <c r="A332" s="2">
        <v>331</v>
      </c>
      <c r="B332" s="2" t="s">
        <v>92</v>
      </c>
      <c r="C332" s="2" t="s">
        <v>463</v>
      </c>
      <c r="D332" s="2" t="s">
        <v>464</v>
      </c>
      <c r="E332" s="2" t="s">
        <v>479</v>
      </c>
      <c r="F332" s="2" t="s">
        <v>480</v>
      </c>
      <c r="G332" s="2" t="s">
        <v>344</v>
      </c>
      <c r="H332" s="2" t="s">
        <v>345</v>
      </c>
      <c r="I332" s="2" t="s">
        <v>346</v>
      </c>
      <c r="J332" s="2" t="s">
        <v>347</v>
      </c>
      <c r="K332" s="2" t="s">
        <v>349</v>
      </c>
    </row>
    <row r="333" spans="1:11">
      <c r="A333" s="2">
        <v>332</v>
      </c>
      <c r="B333" s="2" t="s">
        <v>92</v>
      </c>
      <c r="C333" s="2" t="s">
        <v>463</v>
      </c>
      <c r="D333" s="2" t="s">
        <v>464</v>
      </c>
      <c r="E333" s="2" t="s">
        <v>479</v>
      </c>
      <c r="F333" s="2" t="s">
        <v>480</v>
      </c>
      <c r="G333" s="2" t="s">
        <v>404</v>
      </c>
      <c r="H333" s="2" t="s">
        <v>405</v>
      </c>
      <c r="I333" s="2" t="s">
        <v>406</v>
      </c>
      <c r="J333" s="2" t="s">
        <v>407</v>
      </c>
      <c r="K333" s="2" t="s">
        <v>339</v>
      </c>
    </row>
    <row r="334" spans="1:11">
      <c r="A334" s="2">
        <v>333</v>
      </c>
      <c r="B334" s="2" t="s">
        <v>92</v>
      </c>
      <c r="C334" s="2" t="s">
        <v>463</v>
      </c>
      <c r="D334" s="2" t="s">
        <v>464</v>
      </c>
      <c r="E334" s="2" t="s">
        <v>481</v>
      </c>
      <c r="F334" s="2" t="s">
        <v>482</v>
      </c>
      <c r="G334" s="2" t="s">
        <v>335</v>
      </c>
      <c r="H334" s="2" t="s">
        <v>336</v>
      </c>
      <c r="I334" s="2" t="s">
        <v>337</v>
      </c>
      <c r="J334" s="2" t="s">
        <v>338</v>
      </c>
      <c r="K334" s="2" t="s">
        <v>339</v>
      </c>
    </row>
    <row r="335" spans="1:11">
      <c r="A335" s="2">
        <v>334</v>
      </c>
      <c r="B335" s="2" t="s">
        <v>92</v>
      </c>
      <c r="C335" s="2" t="s">
        <v>463</v>
      </c>
      <c r="D335" s="2" t="s">
        <v>464</v>
      </c>
      <c r="E335" s="2" t="s">
        <v>481</v>
      </c>
      <c r="F335" s="2" t="s">
        <v>482</v>
      </c>
      <c r="G335" s="2" t="s">
        <v>340</v>
      </c>
      <c r="H335" s="2" t="s">
        <v>341</v>
      </c>
      <c r="I335" s="2" t="s">
        <v>342</v>
      </c>
      <c r="J335" s="2" t="s">
        <v>338</v>
      </c>
      <c r="K335" s="2" t="s">
        <v>343</v>
      </c>
    </row>
    <row r="336" spans="1:11">
      <c r="A336" s="2">
        <v>335</v>
      </c>
      <c r="B336" s="2" t="s">
        <v>92</v>
      </c>
      <c r="C336" s="2" t="s">
        <v>463</v>
      </c>
      <c r="D336" s="2" t="s">
        <v>464</v>
      </c>
      <c r="E336" s="2" t="s">
        <v>481</v>
      </c>
      <c r="F336" s="2" t="s">
        <v>482</v>
      </c>
      <c r="G336" s="2" t="s">
        <v>344</v>
      </c>
      <c r="H336" s="2" t="s">
        <v>345</v>
      </c>
      <c r="I336" s="2" t="s">
        <v>346</v>
      </c>
      <c r="J336" s="2" t="s">
        <v>347</v>
      </c>
      <c r="K336" s="2" t="s">
        <v>339</v>
      </c>
    </row>
    <row r="337" spans="1:11">
      <c r="A337" s="2">
        <v>336</v>
      </c>
      <c r="B337" s="2" t="s">
        <v>92</v>
      </c>
      <c r="C337" s="2" t="s">
        <v>463</v>
      </c>
      <c r="D337" s="2" t="s">
        <v>464</v>
      </c>
      <c r="E337" s="2" t="s">
        <v>481</v>
      </c>
      <c r="F337" s="2" t="s">
        <v>482</v>
      </c>
      <c r="G337" s="2" t="s">
        <v>344</v>
      </c>
      <c r="H337" s="2" t="s">
        <v>345</v>
      </c>
      <c r="I337" s="2" t="s">
        <v>346</v>
      </c>
      <c r="J337" s="2" t="s">
        <v>347</v>
      </c>
      <c r="K337" s="2" t="s">
        <v>343</v>
      </c>
    </row>
    <row r="338" spans="1:11">
      <c r="A338" s="2">
        <v>337</v>
      </c>
      <c r="B338" s="2" t="s">
        <v>92</v>
      </c>
      <c r="C338" s="2" t="s">
        <v>463</v>
      </c>
      <c r="D338" s="2" t="s">
        <v>464</v>
      </c>
      <c r="E338" s="2" t="s">
        <v>481</v>
      </c>
      <c r="F338" s="2" t="s">
        <v>482</v>
      </c>
      <c r="G338" s="2" t="s">
        <v>344</v>
      </c>
      <c r="H338" s="2" t="s">
        <v>345</v>
      </c>
      <c r="I338" s="2" t="s">
        <v>346</v>
      </c>
      <c r="J338" s="2" t="s">
        <v>347</v>
      </c>
      <c r="K338" s="2" t="s">
        <v>348</v>
      </c>
    </row>
    <row r="339" spans="1:11">
      <c r="A339" s="2">
        <v>338</v>
      </c>
      <c r="B339" s="2" t="s">
        <v>92</v>
      </c>
      <c r="C339" s="2" t="s">
        <v>463</v>
      </c>
      <c r="D339" s="2" t="s">
        <v>464</v>
      </c>
      <c r="E339" s="2" t="s">
        <v>481</v>
      </c>
      <c r="F339" s="2" t="s">
        <v>482</v>
      </c>
      <c r="G339" s="2" t="s">
        <v>344</v>
      </c>
      <c r="H339" s="2" t="s">
        <v>345</v>
      </c>
      <c r="I339" s="2" t="s">
        <v>346</v>
      </c>
      <c r="J339" s="2" t="s">
        <v>347</v>
      </c>
      <c r="K339" s="2" t="s">
        <v>349</v>
      </c>
    </row>
    <row r="340" spans="1:11">
      <c r="A340" s="2">
        <v>339</v>
      </c>
      <c r="B340" s="2" t="s">
        <v>92</v>
      </c>
      <c r="C340" s="2" t="s">
        <v>463</v>
      </c>
      <c r="D340" s="2" t="s">
        <v>464</v>
      </c>
      <c r="E340" s="2" t="s">
        <v>481</v>
      </c>
      <c r="F340" s="2" t="s">
        <v>482</v>
      </c>
      <c r="G340" s="2" t="s">
        <v>404</v>
      </c>
      <c r="H340" s="2" t="s">
        <v>405</v>
      </c>
      <c r="I340" s="2" t="s">
        <v>406</v>
      </c>
      <c r="J340" s="2" t="s">
        <v>407</v>
      </c>
      <c r="K340" s="2" t="s">
        <v>339</v>
      </c>
    </row>
    <row r="341" spans="1:11">
      <c r="A341" s="2">
        <v>340</v>
      </c>
      <c r="B341" s="2" t="s">
        <v>92</v>
      </c>
      <c r="C341" s="2" t="s">
        <v>463</v>
      </c>
      <c r="D341" s="2" t="s">
        <v>464</v>
      </c>
      <c r="E341" s="2" t="s">
        <v>483</v>
      </c>
      <c r="F341" s="2" t="s">
        <v>484</v>
      </c>
      <c r="G341" s="2" t="s">
        <v>335</v>
      </c>
      <c r="H341" s="2" t="s">
        <v>336</v>
      </c>
      <c r="I341" s="2" t="s">
        <v>337</v>
      </c>
      <c r="J341" s="2" t="s">
        <v>338</v>
      </c>
      <c r="K341" s="2" t="s">
        <v>339</v>
      </c>
    </row>
    <row r="342" spans="1:11">
      <c r="A342" s="2">
        <v>341</v>
      </c>
      <c r="B342" s="2" t="s">
        <v>92</v>
      </c>
      <c r="C342" s="2" t="s">
        <v>463</v>
      </c>
      <c r="D342" s="2" t="s">
        <v>464</v>
      </c>
      <c r="E342" s="2" t="s">
        <v>483</v>
      </c>
      <c r="F342" s="2" t="s">
        <v>484</v>
      </c>
      <c r="G342" s="2" t="s">
        <v>340</v>
      </c>
      <c r="H342" s="2" t="s">
        <v>341</v>
      </c>
      <c r="I342" s="2" t="s">
        <v>342</v>
      </c>
      <c r="J342" s="2" t="s">
        <v>338</v>
      </c>
      <c r="K342" s="2" t="s">
        <v>343</v>
      </c>
    </row>
    <row r="343" spans="1:11">
      <c r="A343" s="2">
        <v>342</v>
      </c>
      <c r="B343" s="2" t="s">
        <v>92</v>
      </c>
      <c r="C343" s="2" t="s">
        <v>463</v>
      </c>
      <c r="D343" s="2" t="s">
        <v>464</v>
      </c>
      <c r="E343" s="2" t="s">
        <v>483</v>
      </c>
      <c r="F343" s="2" t="s">
        <v>484</v>
      </c>
      <c r="G343" s="2" t="s">
        <v>344</v>
      </c>
      <c r="H343" s="2" t="s">
        <v>345</v>
      </c>
      <c r="I343" s="2" t="s">
        <v>346</v>
      </c>
      <c r="J343" s="2" t="s">
        <v>347</v>
      </c>
      <c r="K343" s="2" t="s">
        <v>349</v>
      </c>
    </row>
    <row r="344" spans="1:11">
      <c r="A344" s="2">
        <v>343</v>
      </c>
      <c r="B344" s="2" t="s">
        <v>92</v>
      </c>
      <c r="C344" s="2" t="s">
        <v>463</v>
      </c>
      <c r="D344" s="2" t="s">
        <v>464</v>
      </c>
      <c r="E344" s="2" t="s">
        <v>483</v>
      </c>
      <c r="F344" s="2" t="s">
        <v>484</v>
      </c>
      <c r="G344" s="2" t="s">
        <v>344</v>
      </c>
      <c r="H344" s="2" t="s">
        <v>345</v>
      </c>
      <c r="I344" s="2" t="s">
        <v>346</v>
      </c>
      <c r="J344" s="2" t="s">
        <v>347</v>
      </c>
      <c r="K344" s="2" t="s">
        <v>339</v>
      </c>
    </row>
    <row r="345" spans="1:11">
      <c r="A345" s="2">
        <v>344</v>
      </c>
      <c r="B345" s="2" t="s">
        <v>92</v>
      </c>
      <c r="C345" s="2" t="s">
        <v>463</v>
      </c>
      <c r="D345" s="2" t="s">
        <v>464</v>
      </c>
      <c r="E345" s="2" t="s">
        <v>483</v>
      </c>
      <c r="F345" s="2" t="s">
        <v>484</v>
      </c>
      <c r="G345" s="2" t="s">
        <v>344</v>
      </c>
      <c r="H345" s="2" t="s">
        <v>345</v>
      </c>
      <c r="I345" s="2" t="s">
        <v>346</v>
      </c>
      <c r="J345" s="2" t="s">
        <v>347</v>
      </c>
      <c r="K345" s="2" t="s">
        <v>343</v>
      </c>
    </row>
    <row r="346" spans="1:11">
      <c r="A346" s="2">
        <v>345</v>
      </c>
      <c r="B346" s="2" t="s">
        <v>92</v>
      </c>
      <c r="C346" s="2" t="s">
        <v>463</v>
      </c>
      <c r="D346" s="2" t="s">
        <v>464</v>
      </c>
      <c r="E346" s="2" t="s">
        <v>483</v>
      </c>
      <c r="F346" s="2" t="s">
        <v>484</v>
      </c>
      <c r="G346" s="2" t="s">
        <v>344</v>
      </c>
      <c r="H346" s="2" t="s">
        <v>345</v>
      </c>
      <c r="I346" s="2" t="s">
        <v>346</v>
      </c>
      <c r="J346" s="2" t="s">
        <v>347</v>
      </c>
      <c r="K346" s="2" t="s">
        <v>348</v>
      </c>
    </row>
    <row r="347" spans="1:11">
      <c r="A347" s="2">
        <v>346</v>
      </c>
      <c r="B347" s="2" t="s">
        <v>92</v>
      </c>
      <c r="C347" s="2" t="s">
        <v>463</v>
      </c>
      <c r="D347" s="2" t="s">
        <v>464</v>
      </c>
      <c r="E347" s="2" t="s">
        <v>483</v>
      </c>
      <c r="F347" s="2" t="s">
        <v>484</v>
      </c>
      <c r="G347" s="2" t="s">
        <v>404</v>
      </c>
      <c r="H347" s="2" t="s">
        <v>405</v>
      </c>
      <c r="I347" s="2" t="s">
        <v>406</v>
      </c>
      <c r="J347" s="2" t="s">
        <v>407</v>
      </c>
      <c r="K347" s="2" t="s">
        <v>339</v>
      </c>
    </row>
    <row r="348" spans="1:11">
      <c r="A348" s="2">
        <v>347</v>
      </c>
      <c r="B348" s="2" t="s">
        <v>92</v>
      </c>
      <c r="C348" s="2" t="s">
        <v>463</v>
      </c>
      <c r="D348" s="2" t="s">
        <v>464</v>
      </c>
      <c r="E348" s="2" t="s">
        <v>463</v>
      </c>
      <c r="F348" s="2" t="s">
        <v>464</v>
      </c>
      <c r="G348" s="2" t="s">
        <v>335</v>
      </c>
      <c r="H348" s="2" t="s">
        <v>336</v>
      </c>
      <c r="I348" s="2" t="s">
        <v>337</v>
      </c>
      <c r="J348" s="2" t="s">
        <v>338</v>
      </c>
      <c r="K348" s="2" t="s">
        <v>339</v>
      </c>
    </row>
    <row r="349" spans="1:11">
      <c r="A349" s="2">
        <v>348</v>
      </c>
      <c r="B349" s="2" t="s">
        <v>92</v>
      </c>
      <c r="C349" s="2" t="s">
        <v>463</v>
      </c>
      <c r="D349" s="2" t="s">
        <v>464</v>
      </c>
      <c r="E349" s="2" t="s">
        <v>463</v>
      </c>
      <c r="F349" s="2" t="s">
        <v>464</v>
      </c>
      <c r="G349" s="2" t="s">
        <v>340</v>
      </c>
      <c r="H349" s="2" t="s">
        <v>341</v>
      </c>
      <c r="I349" s="2" t="s">
        <v>342</v>
      </c>
      <c r="J349" s="2" t="s">
        <v>338</v>
      </c>
      <c r="K349" s="2" t="s">
        <v>343</v>
      </c>
    </row>
    <row r="350" spans="1:11">
      <c r="A350" s="2">
        <v>349</v>
      </c>
      <c r="B350" s="2" t="s">
        <v>92</v>
      </c>
      <c r="C350" s="2" t="s">
        <v>463</v>
      </c>
      <c r="D350" s="2" t="s">
        <v>464</v>
      </c>
      <c r="E350" s="2" t="s">
        <v>463</v>
      </c>
      <c r="F350" s="2" t="s">
        <v>464</v>
      </c>
      <c r="G350" s="2" t="s">
        <v>344</v>
      </c>
      <c r="H350" s="2" t="s">
        <v>345</v>
      </c>
      <c r="I350" s="2" t="s">
        <v>346</v>
      </c>
      <c r="J350" s="2" t="s">
        <v>347</v>
      </c>
      <c r="K350" s="2" t="s">
        <v>339</v>
      </c>
    </row>
    <row r="351" spans="1:11">
      <c r="A351" s="2">
        <v>350</v>
      </c>
      <c r="B351" s="2" t="s">
        <v>92</v>
      </c>
      <c r="C351" s="2" t="s">
        <v>463</v>
      </c>
      <c r="D351" s="2" t="s">
        <v>464</v>
      </c>
      <c r="E351" s="2" t="s">
        <v>463</v>
      </c>
      <c r="F351" s="2" t="s">
        <v>464</v>
      </c>
      <c r="G351" s="2" t="s">
        <v>344</v>
      </c>
      <c r="H351" s="2" t="s">
        <v>345</v>
      </c>
      <c r="I351" s="2" t="s">
        <v>346</v>
      </c>
      <c r="J351" s="2" t="s">
        <v>347</v>
      </c>
      <c r="K351" s="2" t="s">
        <v>343</v>
      </c>
    </row>
    <row r="352" spans="1:11">
      <c r="A352" s="2">
        <v>351</v>
      </c>
      <c r="B352" s="2" t="s">
        <v>92</v>
      </c>
      <c r="C352" s="2" t="s">
        <v>463</v>
      </c>
      <c r="D352" s="2" t="s">
        <v>464</v>
      </c>
      <c r="E352" s="2" t="s">
        <v>463</v>
      </c>
      <c r="F352" s="2" t="s">
        <v>464</v>
      </c>
      <c r="G352" s="2" t="s">
        <v>344</v>
      </c>
      <c r="H352" s="2" t="s">
        <v>345</v>
      </c>
      <c r="I352" s="2" t="s">
        <v>346</v>
      </c>
      <c r="J352" s="2" t="s">
        <v>347</v>
      </c>
      <c r="K352" s="2" t="s">
        <v>348</v>
      </c>
    </row>
    <row r="353" spans="1:11">
      <c r="A353" s="2">
        <v>352</v>
      </c>
      <c r="B353" s="2" t="s">
        <v>92</v>
      </c>
      <c r="C353" s="2" t="s">
        <v>463</v>
      </c>
      <c r="D353" s="2" t="s">
        <v>464</v>
      </c>
      <c r="E353" s="2" t="s">
        <v>463</v>
      </c>
      <c r="F353" s="2" t="s">
        <v>464</v>
      </c>
      <c r="G353" s="2" t="s">
        <v>344</v>
      </c>
      <c r="H353" s="2" t="s">
        <v>345</v>
      </c>
      <c r="I353" s="2" t="s">
        <v>346</v>
      </c>
      <c r="J353" s="2" t="s">
        <v>347</v>
      </c>
      <c r="K353" s="2" t="s">
        <v>349</v>
      </c>
    </row>
    <row r="354" spans="1:11">
      <c r="A354" s="2">
        <v>353</v>
      </c>
      <c r="B354" s="2" t="s">
        <v>92</v>
      </c>
      <c r="C354" s="2" t="s">
        <v>463</v>
      </c>
      <c r="D354" s="2" t="s">
        <v>464</v>
      </c>
      <c r="E354" s="2" t="s">
        <v>463</v>
      </c>
      <c r="F354" s="2" t="s">
        <v>464</v>
      </c>
      <c r="G354" s="2" t="s">
        <v>485</v>
      </c>
      <c r="H354" s="2" t="s">
        <v>486</v>
      </c>
      <c r="I354" s="2" t="s">
        <v>487</v>
      </c>
      <c r="J354" s="2" t="s">
        <v>407</v>
      </c>
      <c r="K354" s="2" t="s">
        <v>339</v>
      </c>
    </row>
    <row r="355" spans="1:11">
      <c r="A355" s="2">
        <v>354</v>
      </c>
      <c r="B355" s="2" t="s">
        <v>92</v>
      </c>
      <c r="C355" s="2" t="s">
        <v>463</v>
      </c>
      <c r="D355" s="2" t="s">
        <v>464</v>
      </c>
      <c r="E355" s="2" t="s">
        <v>463</v>
      </c>
      <c r="F355" s="2" t="s">
        <v>464</v>
      </c>
      <c r="G355" s="2" t="s">
        <v>488</v>
      </c>
      <c r="H355" s="2" t="s">
        <v>489</v>
      </c>
      <c r="I355" s="2" t="s">
        <v>490</v>
      </c>
      <c r="J355" s="2" t="s">
        <v>491</v>
      </c>
      <c r="K355" s="2" t="s">
        <v>339</v>
      </c>
    </row>
    <row r="356" spans="1:11">
      <c r="A356" s="2">
        <v>355</v>
      </c>
      <c r="B356" s="2" t="s">
        <v>92</v>
      </c>
      <c r="C356" s="2" t="s">
        <v>463</v>
      </c>
      <c r="D356" s="2" t="s">
        <v>464</v>
      </c>
      <c r="E356" s="2" t="s">
        <v>463</v>
      </c>
      <c r="F356" s="2" t="s">
        <v>464</v>
      </c>
      <c r="G356" s="2" t="s">
        <v>404</v>
      </c>
      <c r="H356" s="2" t="s">
        <v>405</v>
      </c>
      <c r="I356" s="2" t="s">
        <v>406</v>
      </c>
      <c r="J356" s="2" t="s">
        <v>407</v>
      </c>
      <c r="K356" s="2" t="s">
        <v>339</v>
      </c>
    </row>
    <row r="357" spans="1:11">
      <c r="A357" s="2">
        <v>356</v>
      </c>
      <c r="B357" s="2" t="s">
        <v>92</v>
      </c>
      <c r="C357" s="2" t="s">
        <v>463</v>
      </c>
      <c r="D357" s="2" t="s">
        <v>464</v>
      </c>
      <c r="E357" s="2" t="s">
        <v>492</v>
      </c>
      <c r="F357" s="2" t="s">
        <v>493</v>
      </c>
      <c r="G357" s="2" t="s">
        <v>335</v>
      </c>
      <c r="H357" s="2" t="s">
        <v>336</v>
      </c>
      <c r="I357" s="2" t="s">
        <v>337</v>
      </c>
      <c r="J357" s="2" t="s">
        <v>338</v>
      </c>
      <c r="K357" s="2" t="s">
        <v>339</v>
      </c>
    </row>
    <row r="358" spans="1:11">
      <c r="A358" s="2">
        <v>357</v>
      </c>
      <c r="B358" s="2" t="s">
        <v>92</v>
      </c>
      <c r="C358" s="2" t="s">
        <v>463</v>
      </c>
      <c r="D358" s="2" t="s">
        <v>464</v>
      </c>
      <c r="E358" s="2" t="s">
        <v>492</v>
      </c>
      <c r="F358" s="2" t="s">
        <v>493</v>
      </c>
      <c r="G358" s="2" t="s">
        <v>340</v>
      </c>
      <c r="H358" s="2" t="s">
        <v>341</v>
      </c>
      <c r="I358" s="2" t="s">
        <v>342</v>
      </c>
      <c r="J358" s="2" t="s">
        <v>338</v>
      </c>
      <c r="K358" s="2" t="s">
        <v>343</v>
      </c>
    </row>
    <row r="359" spans="1:11">
      <c r="A359" s="2">
        <v>358</v>
      </c>
      <c r="B359" s="2" t="s">
        <v>92</v>
      </c>
      <c r="C359" s="2" t="s">
        <v>463</v>
      </c>
      <c r="D359" s="2" t="s">
        <v>464</v>
      </c>
      <c r="E359" s="2" t="s">
        <v>492</v>
      </c>
      <c r="F359" s="2" t="s">
        <v>493</v>
      </c>
      <c r="G359" s="2" t="s">
        <v>344</v>
      </c>
      <c r="H359" s="2" t="s">
        <v>345</v>
      </c>
      <c r="I359" s="2" t="s">
        <v>346</v>
      </c>
      <c r="J359" s="2" t="s">
        <v>347</v>
      </c>
      <c r="K359" s="2" t="s">
        <v>348</v>
      </c>
    </row>
    <row r="360" spans="1:11">
      <c r="A360" s="2">
        <v>359</v>
      </c>
      <c r="B360" s="2" t="s">
        <v>92</v>
      </c>
      <c r="C360" s="2" t="s">
        <v>463</v>
      </c>
      <c r="D360" s="2" t="s">
        <v>464</v>
      </c>
      <c r="E360" s="2" t="s">
        <v>492</v>
      </c>
      <c r="F360" s="2" t="s">
        <v>493</v>
      </c>
      <c r="G360" s="2" t="s">
        <v>344</v>
      </c>
      <c r="H360" s="2" t="s">
        <v>345</v>
      </c>
      <c r="I360" s="2" t="s">
        <v>346</v>
      </c>
      <c r="J360" s="2" t="s">
        <v>347</v>
      </c>
      <c r="K360" s="2" t="s">
        <v>343</v>
      </c>
    </row>
    <row r="361" spans="1:11">
      <c r="A361" s="2">
        <v>360</v>
      </c>
      <c r="B361" s="2" t="s">
        <v>92</v>
      </c>
      <c r="C361" s="2" t="s">
        <v>463</v>
      </c>
      <c r="D361" s="2" t="s">
        <v>464</v>
      </c>
      <c r="E361" s="2" t="s">
        <v>492</v>
      </c>
      <c r="F361" s="2" t="s">
        <v>493</v>
      </c>
      <c r="G361" s="2" t="s">
        <v>344</v>
      </c>
      <c r="H361" s="2" t="s">
        <v>345</v>
      </c>
      <c r="I361" s="2" t="s">
        <v>346</v>
      </c>
      <c r="J361" s="2" t="s">
        <v>347</v>
      </c>
      <c r="K361" s="2" t="s">
        <v>339</v>
      </c>
    </row>
    <row r="362" spans="1:11">
      <c r="A362" s="2">
        <v>361</v>
      </c>
      <c r="B362" s="2" t="s">
        <v>92</v>
      </c>
      <c r="C362" s="2" t="s">
        <v>463</v>
      </c>
      <c r="D362" s="2" t="s">
        <v>464</v>
      </c>
      <c r="E362" s="2" t="s">
        <v>492</v>
      </c>
      <c r="F362" s="2" t="s">
        <v>493</v>
      </c>
      <c r="G362" s="2" t="s">
        <v>344</v>
      </c>
      <c r="H362" s="2" t="s">
        <v>345</v>
      </c>
      <c r="I362" s="2" t="s">
        <v>346</v>
      </c>
      <c r="J362" s="2" t="s">
        <v>347</v>
      </c>
      <c r="K362" s="2" t="s">
        <v>349</v>
      </c>
    </row>
    <row r="363" spans="1:11">
      <c r="A363" s="2">
        <v>362</v>
      </c>
      <c r="B363" s="2" t="s">
        <v>92</v>
      </c>
      <c r="C363" s="2" t="s">
        <v>463</v>
      </c>
      <c r="D363" s="2" t="s">
        <v>464</v>
      </c>
      <c r="E363" s="2" t="s">
        <v>492</v>
      </c>
      <c r="F363" s="2" t="s">
        <v>493</v>
      </c>
      <c r="G363" s="2" t="s">
        <v>404</v>
      </c>
      <c r="H363" s="2" t="s">
        <v>405</v>
      </c>
      <c r="I363" s="2" t="s">
        <v>406</v>
      </c>
      <c r="J363" s="2" t="s">
        <v>407</v>
      </c>
      <c r="K363" s="2" t="s">
        <v>339</v>
      </c>
    </row>
    <row r="364" spans="1:11">
      <c r="A364" s="2">
        <v>363</v>
      </c>
      <c r="B364" s="2" t="s">
        <v>92</v>
      </c>
      <c r="C364" s="2" t="s">
        <v>463</v>
      </c>
      <c r="D364" s="2" t="s">
        <v>464</v>
      </c>
      <c r="E364" s="2" t="s">
        <v>494</v>
      </c>
      <c r="F364" s="2" t="s">
        <v>495</v>
      </c>
      <c r="G364" s="2" t="s">
        <v>335</v>
      </c>
      <c r="H364" s="2" t="s">
        <v>336</v>
      </c>
      <c r="I364" s="2" t="s">
        <v>337</v>
      </c>
      <c r="J364" s="2" t="s">
        <v>338</v>
      </c>
      <c r="K364" s="2" t="s">
        <v>339</v>
      </c>
    </row>
    <row r="365" spans="1:11">
      <c r="A365" s="2">
        <v>364</v>
      </c>
      <c r="B365" s="2" t="s">
        <v>92</v>
      </c>
      <c r="C365" s="2" t="s">
        <v>463</v>
      </c>
      <c r="D365" s="2" t="s">
        <v>464</v>
      </c>
      <c r="E365" s="2" t="s">
        <v>494</v>
      </c>
      <c r="F365" s="2" t="s">
        <v>495</v>
      </c>
      <c r="G365" s="2" t="s">
        <v>340</v>
      </c>
      <c r="H365" s="2" t="s">
        <v>341</v>
      </c>
      <c r="I365" s="2" t="s">
        <v>342</v>
      </c>
      <c r="J365" s="2" t="s">
        <v>338</v>
      </c>
      <c r="K365" s="2" t="s">
        <v>343</v>
      </c>
    </row>
    <row r="366" spans="1:11">
      <c r="A366" s="2">
        <v>365</v>
      </c>
      <c r="B366" s="2" t="s">
        <v>92</v>
      </c>
      <c r="C366" s="2" t="s">
        <v>463</v>
      </c>
      <c r="D366" s="2" t="s">
        <v>464</v>
      </c>
      <c r="E366" s="2" t="s">
        <v>494</v>
      </c>
      <c r="F366" s="2" t="s">
        <v>495</v>
      </c>
      <c r="G366" s="2" t="s">
        <v>344</v>
      </c>
      <c r="H366" s="2" t="s">
        <v>345</v>
      </c>
      <c r="I366" s="2" t="s">
        <v>346</v>
      </c>
      <c r="J366" s="2" t="s">
        <v>347</v>
      </c>
      <c r="K366" s="2" t="s">
        <v>343</v>
      </c>
    </row>
    <row r="367" spans="1:11">
      <c r="A367" s="2">
        <v>366</v>
      </c>
      <c r="B367" s="2" t="s">
        <v>92</v>
      </c>
      <c r="C367" s="2" t="s">
        <v>463</v>
      </c>
      <c r="D367" s="2" t="s">
        <v>464</v>
      </c>
      <c r="E367" s="2" t="s">
        <v>494</v>
      </c>
      <c r="F367" s="2" t="s">
        <v>495</v>
      </c>
      <c r="G367" s="2" t="s">
        <v>344</v>
      </c>
      <c r="H367" s="2" t="s">
        <v>345</v>
      </c>
      <c r="I367" s="2" t="s">
        <v>346</v>
      </c>
      <c r="J367" s="2" t="s">
        <v>347</v>
      </c>
      <c r="K367" s="2" t="s">
        <v>339</v>
      </c>
    </row>
    <row r="368" spans="1:11">
      <c r="A368" s="2">
        <v>367</v>
      </c>
      <c r="B368" s="2" t="s">
        <v>92</v>
      </c>
      <c r="C368" s="2" t="s">
        <v>463</v>
      </c>
      <c r="D368" s="2" t="s">
        <v>464</v>
      </c>
      <c r="E368" s="2" t="s">
        <v>494</v>
      </c>
      <c r="F368" s="2" t="s">
        <v>495</v>
      </c>
      <c r="G368" s="2" t="s">
        <v>344</v>
      </c>
      <c r="H368" s="2" t="s">
        <v>345</v>
      </c>
      <c r="I368" s="2" t="s">
        <v>346</v>
      </c>
      <c r="J368" s="2" t="s">
        <v>347</v>
      </c>
      <c r="K368" s="2" t="s">
        <v>349</v>
      </c>
    </row>
    <row r="369" spans="1:11">
      <c r="A369" s="2">
        <v>368</v>
      </c>
      <c r="B369" s="2" t="s">
        <v>92</v>
      </c>
      <c r="C369" s="2" t="s">
        <v>463</v>
      </c>
      <c r="D369" s="2" t="s">
        <v>464</v>
      </c>
      <c r="E369" s="2" t="s">
        <v>494</v>
      </c>
      <c r="F369" s="2" t="s">
        <v>495</v>
      </c>
      <c r="G369" s="2" t="s">
        <v>344</v>
      </c>
      <c r="H369" s="2" t="s">
        <v>345</v>
      </c>
      <c r="I369" s="2" t="s">
        <v>346</v>
      </c>
      <c r="J369" s="2" t="s">
        <v>347</v>
      </c>
      <c r="K369" s="2" t="s">
        <v>348</v>
      </c>
    </row>
    <row r="370" spans="1:11">
      <c r="A370" s="2">
        <v>369</v>
      </c>
      <c r="B370" s="2" t="s">
        <v>92</v>
      </c>
      <c r="C370" s="2" t="s">
        <v>463</v>
      </c>
      <c r="D370" s="2" t="s">
        <v>464</v>
      </c>
      <c r="E370" s="2" t="s">
        <v>494</v>
      </c>
      <c r="F370" s="2" t="s">
        <v>495</v>
      </c>
      <c r="G370" s="2" t="s">
        <v>404</v>
      </c>
      <c r="H370" s="2" t="s">
        <v>405</v>
      </c>
      <c r="I370" s="2" t="s">
        <v>406</v>
      </c>
      <c r="J370" s="2" t="s">
        <v>407</v>
      </c>
      <c r="K370" s="2" t="s">
        <v>339</v>
      </c>
    </row>
    <row r="371" spans="1:11">
      <c r="A371" s="2">
        <v>370</v>
      </c>
      <c r="B371" s="2" t="s">
        <v>92</v>
      </c>
      <c r="C371" s="2" t="s">
        <v>463</v>
      </c>
      <c r="D371" s="2" t="s">
        <v>464</v>
      </c>
      <c r="E371" s="2" t="s">
        <v>496</v>
      </c>
      <c r="F371" s="2" t="s">
        <v>497</v>
      </c>
      <c r="G371" s="2" t="s">
        <v>335</v>
      </c>
      <c r="H371" s="2" t="s">
        <v>336</v>
      </c>
      <c r="I371" s="2" t="s">
        <v>337</v>
      </c>
      <c r="J371" s="2" t="s">
        <v>338</v>
      </c>
      <c r="K371" s="2" t="s">
        <v>339</v>
      </c>
    </row>
    <row r="372" spans="1:11">
      <c r="A372" s="2">
        <v>371</v>
      </c>
      <c r="B372" s="2" t="s">
        <v>92</v>
      </c>
      <c r="C372" s="2" t="s">
        <v>463</v>
      </c>
      <c r="D372" s="2" t="s">
        <v>464</v>
      </c>
      <c r="E372" s="2" t="s">
        <v>496</v>
      </c>
      <c r="F372" s="2" t="s">
        <v>497</v>
      </c>
      <c r="G372" s="2" t="s">
        <v>340</v>
      </c>
      <c r="H372" s="2" t="s">
        <v>341</v>
      </c>
      <c r="I372" s="2" t="s">
        <v>342</v>
      </c>
      <c r="J372" s="2" t="s">
        <v>338</v>
      </c>
      <c r="K372" s="2" t="s">
        <v>343</v>
      </c>
    </row>
    <row r="373" spans="1:11">
      <c r="A373" s="2">
        <v>372</v>
      </c>
      <c r="B373" s="2" t="s">
        <v>92</v>
      </c>
      <c r="C373" s="2" t="s">
        <v>463</v>
      </c>
      <c r="D373" s="2" t="s">
        <v>464</v>
      </c>
      <c r="E373" s="2" t="s">
        <v>496</v>
      </c>
      <c r="F373" s="2" t="s">
        <v>497</v>
      </c>
      <c r="G373" s="2" t="s">
        <v>344</v>
      </c>
      <c r="H373" s="2" t="s">
        <v>345</v>
      </c>
      <c r="I373" s="2" t="s">
        <v>346</v>
      </c>
      <c r="J373" s="2" t="s">
        <v>347</v>
      </c>
      <c r="K373" s="2" t="s">
        <v>349</v>
      </c>
    </row>
    <row r="374" spans="1:11">
      <c r="A374" s="2">
        <v>373</v>
      </c>
      <c r="B374" s="2" t="s">
        <v>92</v>
      </c>
      <c r="C374" s="2" t="s">
        <v>463</v>
      </c>
      <c r="D374" s="2" t="s">
        <v>464</v>
      </c>
      <c r="E374" s="2" t="s">
        <v>496</v>
      </c>
      <c r="F374" s="2" t="s">
        <v>497</v>
      </c>
      <c r="G374" s="2" t="s">
        <v>344</v>
      </c>
      <c r="H374" s="2" t="s">
        <v>345</v>
      </c>
      <c r="I374" s="2" t="s">
        <v>346</v>
      </c>
      <c r="J374" s="2" t="s">
        <v>347</v>
      </c>
      <c r="K374" s="2" t="s">
        <v>339</v>
      </c>
    </row>
    <row r="375" spans="1:11">
      <c r="A375" s="2">
        <v>374</v>
      </c>
      <c r="B375" s="2" t="s">
        <v>92</v>
      </c>
      <c r="C375" s="2" t="s">
        <v>463</v>
      </c>
      <c r="D375" s="2" t="s">
        <v>464</v>
      </c>
      <c r="E375" s="2" t="s">
        <v>496</v>
      </c>
      <c r="F375" s="2" t="s">
        <v>497</v>
      </c>
      <c r="G375" s="2" t="s">
        <v>344</v>
      </c>
      <c r="H375" s="2" t="s">
        <v>345</v>
      </c>
      <c r="I375" s="2" t="s">
        <v>346</v>
      </c>
      <c r="J375" s="2" t="s">
        <v>347</v>
      </c>
      <c r="K375" s="2" t="s">
        <v>348</v>
      </c>
    </row>
    <row r="376" spans="1:11">
      <c r="A376" s="2">
        <v>375</v>
      </c>
      <c r="B376" s="2" t="s">
        <v>92</v>
      </c>
      <c r="C376" s="2" t="s">
        <v>463</v>
      </c>
      <c r="D376" s="2" t="s">
        <v>464</v>
      </c>
      <c r="E376" s="2" t="s">
        <v>496</v>
      </c>
      <c r="F376" s="2" t="s">
        <v>497</v>
      </c>
      <c r="G376" s="2" t="s">
        <v>344</v>
      </c>
      <c r="H376" s="2" t="s">
        <v>345</v>
      </c>
      <c r="I376" s="2" t="s">
        <v>346</v>
      </c>
      <c r="J376" s="2" t="s">
        <v>347</v>
      </c>
      <c r="K376" s="2" t="s">
        <v>343</v>
      </c>
    </row>
    <row r="377" spans="1:11">
      <c r="A377" s="2">
        <v>376</v>
      </c>
      <c r="B377" s="2" t="s">
        <v>92</v>
      </c>
      <c r="C377" s="2" t="s">
        <v>463</v>
      </c>
      <c r="D377" s="2" t="s">
        <v>464</v>
      </c>
      <c r="E377" s="2" t="s">
        <v>496</v>
      </c>
      <c r="F377" s="2" t="s">
        <v>497</v>
      </c>
      <c r="G377" s="2" t="s">
        <v>404</v>
      </c>
      <c r="H377" s="2" t="s">
        <v>405</v>
      </c>
      <c r="I377" s="2" t="s">
        <v>406</v>
      </c>
      <c r="J377" s="2" t="s">
        <v>407</v>
      </c>
      <c r="K377" s="2" t="s">
        <v>339</v>
      </c>
    </row>
    <row r="378" spans="1:11">
      <c r="A378" s="2">
        <v>377</v>
      </c>
      <c r="B378" s="2" t="s">
        <v>92</v>
      </c>
      <c r="C378" s="2" t="s">
        <v>463</v>
      </c>
      <c r="D378" s="2" t="s">
        <v>464</v>
      </c>
      <c r="E378" s="2" t="s">
        <v>498</v>
      </c>
      <c r="F378" s="2" t="s">
        <v>499</v>
      </c>
      <c r="G378" s="2" t="s">
        <v>335</v>
      </c>
      <c r="H378" s="2" t="s">
        <v>336</v>
      </c>
      <c r="I378" s="2" t="s">
        <v>337</v>
      </c>
      <c r="J378" s="2" t="s">
        <v>338</v>
      </c>
      <c r="K378" s="2" t="s">
        <v>339</v>
      </c>
    </row>
    <row r="379" spans="1:11">
      <c r="A379" s="2">
        <v>378</v>
      </c>
      <c r="B379" s="2" t="s">
        <v>92</v>
      </c>
      <c r="C379" s="2" t="s">
        <v>463</v>
      </c>
      <c r="D379" s="2" t="s">
        <v>464</v>
      </c>
      <c r="E379" s="2" t="s">
        <v>498</v>
      </c>
      <c r="F379" s="2" t="s">
        <v>499</v>
      </c>
      <c r="G379" s="2" t="s">
        <v>340</v>
      </c>
      <c r="H379" s="2" t="s">
        <v>341</v>
      </c>
      <c r="I379" s="2" t="s">
        <v>342</v>
      </c>
      <c r="J379" s="2" t="s">
        <v>338</v>
      </c>
      <c r="K379" s="2" t="s">
        <v>343</v>
      </c>
    </row>
    <row r="380" spans="1:11">
      <c r="A380" s="2">
        <v>379</v>
      </c>
      <c r="B380" s="2" t="s">
        <v>92</v>
      </c>
      <c r="C380" s="2" t="s">
        <v>463</v>
      </c>
      <c r="D380" s="2" t="s">
        <v>464</v>
      </c>
      <c r="E380" s="2" t="s">
        <v>498</v>
      </c>
      <c r="F380" s="2" t="s">
        <v>499</v>
      </c>
      <c r="G380" s="2" t="s">
        <v>344</v>
      </c>
      <c r="H380" s="2" t="s">
        <v>345</v>
      </c>
      <c r="I380" s="2" t="s">
        <v>346</v>
      </c>
      <c r="J380" s="2" t="s">
        <v>347</v>
      </c>
      <c r="K380" s="2" t="s">
        <v>349</v>
      </c>
    </row>
    <row r="381" spans="1:11">
      <c r="A381" s="2">
        <v>380</v>
      </c>
      <c r="B381" s="2" t="s">
        <v>92</v>
      </c>
      <c r="C381" s="2" t="s">
        <v>463</v>
      </c>
      <c r="D381" s="2" t="s">
        <v>464</v>
      </c>
      <c r="E381" s="2" t="s">
        <v>498</v>
      </c>
      <c r="F381" s="2" t="s">
        <v>499</v>
      </c>
      <c r="G381" s="2" t="s">
        <v>344</v>
      </c>
      <c r="H381" s="2" t="s">
        <v>345</v>
      </c>
      <c r="I381" s="2" t="s">
        <v>346</v>
      </c>
      <c r="J381" s="2" t="s">
        <v>347</v>
      </c>
      <c r="K381" s="2" t="s">
        <v>339</v>
      </c>
    </row>
    <row r="382" spans="1:11">
      <c r="A382" s="2">
        <v>381</v>
      </c>
      <c r="B382" s="2" t="s">
        <v>92</v>
      </c>
      <c r="C382" s="2" t="s">
        <v>463</v>
      </c>
      <c r="D382" s="2" t="s">
        <v>464</v>
      </c>
      <c r="E382" s="2" t="s">
        <v>498</v>
      </c>
      <c r="F382" s="2" t="s">
        <v>499</v>
      </c>
      <c r="G382" s="2" t="s">
        <v>344</v>
      </c>
      <c r="H382" s="2" t="s">
        <v>345</v>
      </c>
      <c r="I382" s="2" t="s">
        <v>346</v>
      </c>
      <c r="J382" s="2" t="s">
        <v>347</v>
      </c>
      <c r="K382" s="2" t="s">
        <v>343</v>
      </c>
    </row>
    <row r="383" spans="1:11">
      <c r="A383" s="2">
        <v>382</v>
      </c>
      <c r="B383" s="2" t="s">
        <v>92</v>
      </c>
      <c r="C383" s="2" t="s">
        <v>463</v>
      </c>
      <c r="D383" s="2" t="s">
        <v>464</v>
      </c>
      <c r="E383" s="2" t="s">
        <v>498</v>
      </c>
      <c r="F383" s="2" t="s">
        <v>499</v>
      </c>
      <c r="G383" s="2" t="s">
        <v>344</v>
      </c>
      <c r="H383" s="2" t="s">
        <v>345</v>
      </c>
      <c r="I383" s="2" t="s">
        <v>346</v>
      </c>
      <c r="J383" s="2" t="s">
        <v>347</v>
      </c>
      <c r="K383" s="2" t="s">
        <v>348</v>
      </c>
    </row>
    <row r="384" spans="1:11">
      <c r="A384" s="2">
        <v>383</v>
      </c>
      <c r="B384" s="2" t="s">
        <v>92</v>
      </c>
      <c r="C384" s="2" t="s">
        <v>463</v>
      </c>
      <c r="D384" s="2" t="s">
        <v>464</v>
      </c>
      <c r="E384" s="2" t="s">
        <v>498</v>
      </c>
      <c r="F384" s="2" t="s">
        <v>499</v>
      </c>
      <c r="G384" s="2" t="s">
        <v>404</v>
      </c>
      <c r="H384" s="2" t="s">
        <v>405</v>
      </c>
      <c r="I384" s="2" t="s">
        <v>406</v>
      </c>
      <c r="J384" s="2" t="s">
        <v>407</v>
      </c>
      <c r="K384" s="2" t="s">
        <v>339</v>
      </c>
    </row>
    <row r="385" spans="1:11">
      <c r="A385" s="2">
        <v>384</v>
      </c>
      <c r="B385" s="2" t="s">
        <v>92</v>
      </c>
      <c r="C385" s="2" t="s">
        <v>463</v>
      </c>
      <c r="D385" s="2" t="s">
        <v>464</v>
      </c>
      <c r="E385" s="2" t="s">
        <v>500</v>
      </c>
      <c r="F385" s="2" t="s">
        <v>501</v>
      </c>
      <c r="G385" s="2" t="s">
        <v>335</v>
      </c>
      <c r="H385" s="2" t="s">
        <v>336</v>
      </c>
      <c r="I385" s="2" t="s">
        <v>337</v>
      </c>
      <c r="J385" s="2" t="s">
        <v>338</v>
      </c>
      <c r="K385" s="2" t="s">
        <v>339</v>
      </c>
    </row>
    <row r="386" spans="1:11">
      <c r="A386" s="2">
        <v>385</v>
      </c>
      <c r="B386" s="2" t="s">
        <v>92</v>
      </c>
      <c r="C386" s="2" t="s">
        <v>463</v>
      </c>
      <c r="D386" s="2" t="s">
        <v>464</v>
      </c>
      <c r="E386" s="2" t="s">
        <v>500</v>
      </c>
      <c r="F386" s="2" t="s">
        <v>501</v>
      </c>
      <c r="G386" s="2" t="s">
        <v>340</v>
      </c>
      <c r="H386" s="2" t="s">
        <v>341</v>
      </c>
      <c r="I386" s="2" t="s">
        <v>342</v>
      </c>
      <c r="J386" s="2" t="s">
        <v>338</v>
      </c>
      <c r="K386" s="2" t="s">
        <v>343</v>
      </c>
    </row>
    <row r="387" spans="1:11">
      <c r="A387" s="2">
        <v>386</v>
      </c>
      <c r="B387" s="2" t="s">
        <v>92</v>
      </c>
      <c r="C387" s="2" t="s">
        <v>463</v>
      </c>
      <c r="D387" s="2" t="s">
        <v>464</v>
      </c>
      <c r="E387" s="2" t="s">
        <v>500</v>
      </c>
      <c r="F387" s="2" t="s">
        <v>501</v>
      </c>
      <c r="G387" s="2" t="s">
        <v>344</v>
      </c>
      <c r="H387" s="2" t="s">
        <v>345</v>
      </c>
      <c r="I387" s="2" t="s">
        <v>346</v>
      </c>
      <c r="J387" s="2" t="s">
        <v>347</v>
      </c>
      <c r="K387" s="2" t="s">
        <v>348</v>
      </c>
    </row>
    <row r="388" spans="1:11">
      <c r="A388" s="2">
        <v>387</v>
      </c>
      <c r="B388" s="2" t="s">
        <v>92</v>
      </c>
      <c r="C388" s="2" t="s">
        <v>463</v>
      </c>
      <c r="D388" s="2" t="s">
        <v>464</v>
      </c>
      <c r="E388" s="2" t="s">
        <v>500</v>
      </c>
      <c r="F388" s="2" t="s">
        <v>501</v>
      </c>
      <c r="G388" s="2" t="s">
        <v>344</v>
      </c>
      <c r="H388" s="2" t="s">
        <v>345</v>
      </c>
      <c r="I388" s="2" t="s">
        <v>346</v>
      </c>
      <c r="J388" s="2" t="s">
        <v>347</v>
      </c>
      <c r="K388" s="2" t="s">
        <v>343</v>
      </c>
    </row>
    <row r="389" spans="1:11">
      <c r="A389" s="2">
        <v>388</v>
      </c>
      <c r="B389" s="2" t="s">
        <v>92</v>
      </c>
      <c r="C389" s="2" t="s">
        <v>463</v>
      </c>
      <c r="D389" s="2" t="s">
        <v>464</v>
      </c>
      <c r="E389" s="2" t="s">
        <v>500</v>
      </c>
      <c r="F389" s="2" t="s">
        <v>501</v>
      </c>
      <c r="G389" s="2" t="s">
        <v>344</v>
      </c>
      <c r="H389" s="2" t="s">
        <v>345</v>
      </c>
      <c r="I389" s="2" t="s">
        <v>346</v>
      </c>
      <c r="J389" s="2" t="s">
        <v>347</v>
      </c>
      <c r="K389" s="2" t="s">
        <v>339</v>
      </c>
    </row>
    <row r="390" spans="1:11">
      <c r="A390" s="2">
        <v>389</v>
      </c>
      <c r="B390" s="2" t="s">
        <v>92</v>
      </c>
      <c r="C390" s="2" t="s">
        <v>463</v>
      </c>
      <c r="D390" s="2" t="s">
        <v>464</v>
      </c>
      <c r="E390" s="2" t="s">
        <v>500</v>
      </c>
      <c r="F390" s="2" t="s">
        <v>501</v>
      </c>
      <c r="G390" s="2" t="s">
        <v>344</v>
      </c>
      <c r="H390" s="2" t="s">
        <v>345</v>
      </c>
      <c r="I390" s="2" t="s">
        <v>346</v>
      </c>
      <c r="J390" s="2" t="s">
        <v>347</v>
      </c>
      <c r="K390" s="2" t="s">
        <v>349</v>
      </c>
    </row>
    <row r="391" spans="1:11">
      <c r="A391" s="2">
        <v>390</v>
      </c>
      <c r="B391" s="2" t="s">
        <v>92</v>
      </c>
      <c r="C391" s="2" t="s">
        <v>463</v>
      </c>
      <c r="D391" s="2" t="s">
        <v>464</v>
      </c>
      <c r="E391" s="2" t="s">
        <v>500</v>
      </c>
      <c r="F391" s="2" t="s">
        <v>501</v>
      </c>
      <c r="G391" s="2" t="s">
        <v>404</v>
      </c>
      <c r="H391" s="2" t="s">
        <v>405</v>
      </c>
      <c r="I391" s="2" t="s">
        <v>406</v>
      </c>
      <c r="J391" s="2" t="s">
        <v>407</v>
      </c>
      <c r="K391" s="2" t="s">
        <v>339</v>
      </c>
    </row>
    <row r="392" spans="1:11">
      <c r="A392" s="2">
        <v>391</v>
      </c>
      <c r="B392" s="2" t="s">
        <v>92</v>
      </c>
      <c r="C392" s="2" t="s">
        <v>502</v>
      </c>
      <c r="D392" s="2" t="s">
        <v>503</v>
      </c>
      <c r="E392" s="2" t="s">
        <v>504</v>
      </c>
      <c r="F392" s="2" t="s">
        <v>505</v>
      </c>
      <c r="G392" s="2" t="s">
        <v>335</v>
      </c>
      <c r="H392" s="2" t="s">
        <v>336</v>
      </c>
      <c r="I392" s="2" t="s">
        <v>337</v>
      </c>
      <c r="J392" s="2" t="s">
        <v>338</v>
      </c>
      <c r="K392" s="2" t="s">
        <v>339</v>
      </c>
    </row>
    <row r="393" spans="1:11">
      <c r="A393" s="2">
        <v>392</v>
      </c>
      <c r="B393" s="2" t="s">
        <v>92</v>
      </c>
      <c r="C393" s="2" t="s">
        <v>502</v>
      </c>
      <c r="D393" s="2" t="s">
        <v>503</v>
      </c>
      <c r="E393" s="2" t="s">
        <v>504</v>
      </c>
      <c r="F393" s="2" t="s">
        <v>505</v>
      </c>
      <c r="G393" s="2" t="s">
        <v>340</v>
      </c>
      <c r="H393" s="2" t="s">
        <v>341</v>
      </c>
      <c r="I393" s="2" t="s">
        <v>342</v>
      </c>
      <c r="J393" s="2" t="s">
        <v>338</v>
      </c>
      <c r="K393" s="2" t="s">
        <v>343</v>
      </c>
    </row>
    <row r="394" spans="1:11">
      <c r="A394" s="2">
        <v>393</v>
      </c>
      <c r="B394" s="2" t="s">
        <v>92</v>
      </c>
      <c r="C394" s="2" t="s">
        <v>502</v>
      </c>
      <c r="D394" s="2" t="s">
        <v>503</v>
      </c>
      <c r="E394" s="2" t="s">
        <v>504</v>
      </c>
      <c r="F394" s="2" t="s">
        <v>505</v>
      </c>
      <c r="G394" s="2" t="s">
        <v>344</v>
      </c>
      <c r="H394" s="2" t="s">
        <v>345</v>
      </c>
      <c r="I394" s="2" t="s">
        <v>346</v>
      </c>
      <c r="J394" s="2" t="s">
        <v>347</v>
      </c>
      <c r="K394" s="2" t="s">
        <v>348</v>
      </c>
    </row>
    <row r="395" spans="1:11">
      <c r="A395" s="2">
        <v>394</v>
      </c>
      <c r="B395" s="2" t="s">
        <v>92</v>
      </c>
      <c r="C395" s="2" t="s">
        <v>502</v>
      </c>
      <c r="D395" s="2" t="s">
        <v>503</v>
      </c>
      <c r="E395" s="2" t="s">
        <v>504</v>
      </c>
      <c r="F395" s="2" t="s">
        <v>505</v>
      </c>
      <c r="G395" s="2" t="s">
        <v>344</v>
      </c>
      <c r="H395" s="2" t="s">
        <v>345</v>
      </c>
      <c r="I395" s="2" t="s">
        <v>346</v>
      </c>
      <c r="J395" s="2" t="s">
        <v>347</v>
      </c>
      <c r="K395" s="2" t="s">
        <v>343</v>
      </c>
    </row>
    <row r="396" spans="1:11">
      <c r="A396" s="2">
        <v>395</v>
      </c>
      <c r="B396" s="2" t="s">
        <v>92</v>
      </c>
      <c r="C396" s="2" t="s">
        <v>502</v>
      </c>
      <c r="D396" s="2" t="s">
        <v>503</v>
      </c>
      <c r="E396" s="2" t="s">
        <v>504</v>
      </c>
      <c r="F396" s="2" t="s">
        <v>505</v>
      </c>
      <c r="G396" s="2" t="s">
        <v>344</v>
      </c>
      <c r="H396" s="2" t="s">
        <v>345</v>
      </c>
      <c r="I396" s="2" t="s">
        <v>346</v>
      </c>
      <c r="J396" s="2" t="s">
        <v>347</v>
      </c>
      <c r="K396" s="2" t="s">
        <v>339</v>
      </c>
    </row>
    <row r="397" spans="1:11">
      <c r="A397" s="2">
        <v>396</v>
      </c>
      <c r="B397" s="2" t="s">
        <v>92</v>
      </c>
      <c r="C397" s="2" t="s">
        <v>502</v>
      </c>
      <c r="D397" s="2" t="s">
        <v>503</v>
      </c>
      <c r="E397" s="2" t="s">
        <v>504</v>
      </c>
      <c r="F397" s="2" t="s">
        <v>505</v>
      </c>
      <c r="G397" s="2" t="s">
        <v>344</v>
      </c>
      <c r="H397" s="2" t="s">
        <v>345</v>
      </c>
      <c r="I397" s="2" t="s">
        <v>346</v>
      </c>
      <c r="J397" s="2" t="s">
        <v>347</v>
      </c>
      <c r="K397" s="2" t="s">
        <v>349</v>
      </c>
    </row>
    <row r="398" spans="1:11">
      <c r="A398" s="2">
        <v>397</v>
      </c>
      <c r="B398" s="2" t="s">
        <v>92</v>
      </c>
      <c r="C398" s="2" t="s">
        <v>502</v>
      </c>
      <c r="D398" s="2" t="s">
        <v>503</v>
      </c>
      <c r="E398" s="2" t="s">
        <v>506</v>
      </c>
      <c r="F398" s="2" t="s">
        <v>507</v>
      </c>
      <c r="G398" s="2" t="s">
        <v>335</v>
      </c>
      <c r="H398" s="2" t="s">
        <v>336</v>
      </c>
      <c r="I398" s="2" t="s">
        <v>337</v>
      </c>
      <c r="J398" s="2" t="s">
        <v>338</v>
      </c>
      <c r="K398" s="2" t="s">
        <v>339</v>
      </c>
    </row>
    <row r="399" spans="1:11">
      <c r="A399" s="2">
        <v>398</v>
      </c>
      <c r="B399" s="2" t="s">
        <v>92</v>
      </c>
      <c r="C399" s="2" t="s">
        <v>502</v>
      </c>
      <c r="D399" s="2" t="s">
        <v>503</v>
      </c>
      <c r="E399" s="2" t="s">
        <v>506</v>
      </c>
      <c r="F399" s="2" t="s">
        <v>507</v>
      </c>
      <c r="G399" s="2" t="s">
        <v>340</v>
      </c>
      <c r="H399" s="2" t="s">
        <v>341</v>
      </c>
      <c r="I399" s="2" t="s">
        <v>342</v>
      </c>
      <c r="J399" s="2" t="s">
        <v>338</v>
      </c>
      <c r="K399" s="2" t="s">
        <v>343</v>
      </c>
    </row>
    <row r="400" spans="1:11">
      <c r="A400" s="2">
        <v>399</v>
      </c>
      <c r="B400" s="2" t="s">
        <v>92</v>
      </c>
      <c r="C400" s="2" t="s">
        <v>502</v>
      </c>
      <c r="D400" s="2" t="s">
        <v>503</v>
      </c>
      <c r="E400" s="2" t="s">
        <v>506</v>
      </c>
      <c r="F400" s="2" t="s">
        <v>507</v>
      </c>
      <c r="G400" s="2" t="s">
        <v>344</v>
      </c>
      <c r="H400" s="2" t="s">
        <v>345</v>
      </c>
      <c r="I400" s="2" t="s">
        <v>346</v>
      </c>
      <c r="J400" s="2" t="s">
        <v>347</v>
      </c>
      <c r="K400" s="2" t="s">
        <v>348</v>
      </c>
    </row>
    <row r="401" spans="1:11">
      <c r="A401" s="2">
        <v>400</v>
      </c>
      <c r="B401" s="2" t="s">
        <v>92</v>
      </c>
      <c r="C401" s="2" t="s">
        <v>502</v>
      </c>
      <c r="D401" s="2" t="s">
        <v>503</v>
      </c>
      <c r="E401" s="2" t="s">
        <v>506</v>
      </c>
      <c r="F401" s="2" t="s">
        <v>507</v>
      </c>
      <c r="G401" s="2" t="s">
        <v>344</v>
      </c>
      <c r="H401" s="2" t="s">
        <v>345</v>
      </c>
      <c r="I401" s="2" t="s">
        <v>346</v>
      </c>
      <c r="J401" s="2" t="s">
        <v>347</v>
      </c>
      <c r="K401" s="2" t="s">
        <v>343</v>
      </c>
    </row>
    <row r="402" spans="1:11">
      <c r="A402" s="2">
        <v>401</v>
      </c>
      <c r="B402" s="2" t="s">
        <v>92</v>
      </c>
      <c r="C402" s="2" t="s">
        <v>502</v>
      </c>
      <c r="D402" s="2" t="s">
        <v>503</v>
      </c>
      <c r="E402" s="2" t="s">
        <v>506</v>
      </c>
      <c r="F402" s="2" t="s">
        <v>507</v>
      </c>
      <c r="G402" s="2" t="s">
        <v>344</v>
      </c>
      <c r="H402" s="2" t="s">
        <v>345</v>
      </c>
      <c r="I402" s="2" t="s">
        <v>346</v>
      </c>
      <c r="J402" s="2" t="s">
        <v>347</v>
      </c>
      <c r="K402" s="2" t="s">
        <v>339</v>
      </c>
    </row>
    <row r="403" spans="1:11">
      <c r="A403" s="2">
        <v>402</v>
      </c>
      <c r="B403" s="2" t="s">
        <v>92</v>
      </c>
      <c r="C403" s="2" t="s">
        <v>502</v>
      </c>
      <c r="D403" s="2" t="s">
        <v>503</v>
      </c>
      <c r="E403" s="2" t="s">
        <v>506</v>
      </c>
      <c r="F403" s="2" t="s">
        <v>507</v>
      </c>
      <c r="G403" s="2" t="s">
        <v>344</v>
      </c>
      <c r="H403" s="2" t="s">
        <v>345</v>
      </c>
      <c r="I403" s="2" t="s">
        <v>346</v>
      </c>
      <c r="J403" s="2" t="s">
        <v>347</v>
      </c>
      <c r="K403" s="2" t="s">
        <v>349</v>
      </c>
    </row>
    <row r="404" spans="1:11">
      <c r="A404" s="2">
        <v>403</v>
      </c>
      <c r="B404" s="2" t="s">
        <v>92</v>
      </c>
      <c r="C404" s="2" t="s">
        <v>502</v>
      </c>
      <c r="D404" s="2" t="s">
        <v>503</v>
      </c>
      <c r="E404" s="2" t="s">
        <v>508</v>
      </c>
      <c r="F404" s="2" t="s">
        <v>509</v>
      </c>
      <c r="G404" s="2" t="s">
        <v>335</v>
      </c>
      <c r="H404" s="2" t="s">
        <v>336</v>
      </c>
      <c r="I404" s="2" t="s">
        <v>337</v>
      </c>
      <c r="J404" s="2" t="s">
        <v>338</v>
      </c>
      <c r="K404" s="2" t="s">
        <v>339</v>
      </c>
    </row>
    <row r="405" spans="1:11">
      <c r="A405" s="2">
        <v>404</v>
      </c>
      <c r="B405" s="2" t="s">
        <v>92</v>
      </c>
      <c r="C405" s="2" t="s">
        <v>502</v>
      </c>
      <c r="D405" s="2" t="s">
        <v>503</v>
      </c>
      <c r="E405" s="2" t="s">
        <v>508</v>
      </c>
      <c r="F405" s="2" t="s">
        <v>509</v>
      </c>
      <c r="G405" s="2" t="s">
        <v>340</v>
      </c>
      <c r="H405" s="2" t="s">
        <v>341</v>
      </c>
      <c r="I405" s="2" t="s">
        <v>342</v>
      </c>
      <c r="J405" s="2" t="s">
        <v>338</v>
      </c>
      <c r="K405" s="2" t="s">
        <v>343</v>
      </c>
    </row>
    <row r="406" spans="1:11">
      <c r="A406" s="2">
        <v>405</v>
      </c>
      <c r="B406" s="2" t="s">
        <v>92</v>
      </c>
      <c r="C406" s="2" t="s">
        <v>502</v>
      </c>
      <c r="D406" s="2" t="s">
        <v>503</v>
      </c>
      <c r="E406" s="2" t="s">
        <v>508</v>
      </c>
      <c r="F406" s="2" t="s">
        <v>509</v>
      </c>
      <c r="G406" s="2" t="s">
        <v>344</v>
      </c>
      <c r="H406" s="2" t="s">
        <v>345</v>
      </c>
      <c r="I406" s="2" t="s">
        <v>346</v>
      </c>
      <c r="J406" s="2" t="s">
        <v>347</v>
      </c>
      <c r="K406" s="2" t="s">
        <v>339</v>
      </c>
    </row>
    <row r="407" spans="1:11">
      <c r="A407" s="2">
        <v>406</v>
      </c>
      <c r="B407" s="2" t="s">
        <v>92</v>
      </c>
      <c r="C407" s="2" t="s">
        <v>502</v>
      </c>
      <c r="D407" s="2" t="s">
        <v>503</v>
      </c>
      <c r="E407" s="2" t="s">
        <v>508</v>
      </c>
      <c r="F407" s="2" t="s">
        <v>509</v>
      </c>
      <c r="G407" s="2" t="s">
        <v>344</v>
      </c>
      <c r="H407" s="2" t="s">
        <v>345</v>
      </c>
      <c r="I407" s="2" t="s">
        <v>346</v>
      </c>
      <c r="J407" s="2" t="s">
        <v>347</v>
      </c>
      <c r="K407" s="2" t="s">
        <v>343</v>
      </c>
    </row>
    <row r="408" spans="1:11">
      <c r="A408" s="2">
        <v>407</v>
      </c>
      <c r="B408" s="2" t="s">
        <v>92</v>
      </c>
      <c r="C408" s="2" t="s">
        <v>502</v>
      </c>
      <c r="D408" s="2" t="s">
        <v>503</v>
      </c>
      <c r="E408" s="2" t="s">
        <v>508</v>
      </c>
      <c r="F408" s="2" t="s">
        <v>509</v>
      </c>
      <c r="G408" s="2" t="s">
        <v>344</v>
      </c>
      <c r="H408" s="2" t="s">
        <v>345</v>
      </c>
      <c r="I408" s="2" t="s">
        <v>346</v>
      </c>
      <c r="J408" s="2" t="s">
        <v>347</v>
      </c>
      <c r="K408" s="2" t="s">
        <v>348</v>
      </c>
    </row>
    <row r="409" spans="1:11">
      <c r="A409" s="2">
        <v>408</v>
      </c>
      <c r="B409" s="2" t="s">
        <v>92</v>
      </c>
      <c r="C409" s="2" t="s">
        <v>502</v>
      </c>
      <c r="D409" s="2" t="s">
        <v>503</v>
      </c>
      <c r="E409" s="2" t="s">
        <v>508</v>
      </c>
      <c r="F409" s="2" t="s">
        <v>509</v>
      </c>
      <c r="G409" s="2" t="s">
        <v>344</v>
      </c>
      <c r="H409" s="2" t="s">
        <v>345</v>
      </c>
      <c r="I409" s="2" t="s">
        <v>346</v>
      </c>
      <c r="J409" s="2" t="s">
        <v>347</v>
      </c>
      <c r="K409" s="2" t="s">
        <v>349</v>
      </c>
    </row>
    <row r="410" spans="1:11">
      <c r="A410" s="2">
        <v>409</v>
      </c>
      <c r="B410" s="2" t="s">
        <v>92</v>
      </c>
      <c r="C410" s="2" t="s">
        <v>502</v>
      </c>
      <c r="D410" s="2" t="s">
        <v>503</v>
      </c>
      <c r="E410" s="2" t="s">
        <v>510</v>
      </c>
      <c r="F410" s="2" t="s">
        <v>511</v>
      </c>
      <c r="G410" s="2" t="s">
        <v>335</v>
      </c>
      <c r="H410" s="2" t="s">
        <v>336</v>
      </c>
      <c r="I410" s="2" t="s">
        <v>337</v>
      </c>
      <c r="J410" s="2" t="s">
        <v>338</v>
      </c>
      <c r="K410" s="2" t="s">
        <v>339</v>
      </c>
    </row>
    <row r="411" spans="1:11">
      <c r="A411" s="2">
        <v>410</v>
      </c>
      <c r="B411" s="2" t="s">
        <v>92</v>
      </c>
      <c r="C411" s="2" t="s">
        <v>502</v>
      </c>
      <c r="D411" s="2" t="s">
        <v>503</v>
      </c>
      <c r="E411" s="2" t="s">
        <v>510</v>
      </c>
      <c r="F411" s="2" t="s">
        <v>511</v>
      </c>
      <c r="G411" s="2" t="s">
        <v>340</v>
      </c>
      <c r="H411" s="2" t="s">
        <v>341</v>
      </c>
      <c r="I411" s="2" t="s">
        <v>342</v>
      </c>
      <c r="J411" s="2" t="s">
        <v>338</v>
      </c>
      <c r="K411" s="2" t="s">
        <v>343</v>
      </c>
    </row>
    <row r="412" spans="1:11">
      <c r="A412" s="2">
        <v>411</v>
      </c>
      <c r="B412" s="2" t="s">
        <v>92</v>
      </c>
      <c r="C412" s="2" t="s">
        <v>502</v>
      </c>
      <c r="D412" s="2" t="s">
        <v>503</v>
      </c>
      <c r="E412" s="2" t="s">
        <v>510</v>
      </c>
      <c r="F412" s="2" t="s">
        <v>511</v>
      </c>
      <c r="G412" s="2" t="s">
        <v>344</v>
      </c>
      <c r="H412" s="2" t="s">
        <v>345</v>
      </c>
      <c r="I412" s="2" t="s">
        <v>346</v>
      </c>
      <c r="J412" s="2" t="s">
        <v>347</v>
      </c>
      <c r="K412" s="2" t="s">
        <v>339</v>
      </c>
    </row>
    <row r="413" spans="1:11">
      <c r="A413" s="2">
        <v>412</v>
      </c>
      <c r="B413" s="2" t="s">
        <v>92</v>
      </c>
      <c r="C413" s="2" t="s">
        <v>502</v>
      </c>
      <c r="D413" s="2" t="s">
        <v>503</v>
      </c>
      <c r="E413" s="2" t="s">
        <v>510</v>
      </c>
      <c r="F413" s="2" t="s">
        <v>511</v>
      </c>
      <c r="G413" s="2" t="s">
        <v>344</v>
      </c>
      <c r="H413" s="2" t="s">
        <v>345</v>
      </c>
      <c r="I413" s="2" t="s">
        <v>346</v>
      </c>
      <c r="J413" s="2" t="s">
        <v>347</v>
      </c>
      <c r="K413" s="2" t="s">
        <v>343</v>
      </c>
    </row>
    <row r="414" spans="1:11">
      <c r="A414" s="2">
        <v>413</v>
      </c>
      <c r="B414" s="2" t="s">
        <v>92</v>
      </c>
      <c r="C414" s="2" t="s">
        <v>502</v>
      </c>
      <c r="D414" s="2" t="s">
        <v>503</v>
      </c>
      <c r="E414" s="2" t="s">
        <v>510</v>
      </c>
      <c r="F414" s="2" t="s">
        <v>511</v>
      </c>
      <c r="G414" s="2" t="s">
        <v>344</v>
      </c>
      <c r="H414" s="2" t="s">
        <v>345</v>
      </c>
      <c r="I414" s="2" t="s">
        <v>346</v>
      </c>
      <c r="J414" s="2" t="s">
        <v>347</v>
      </c>
      <c r="K414" s="2" t="s">
        <v>348</v>
      </c>
    </row>
    <row r="415" spans="1:11">
      <c r="A415" s="2">
        <v>414</v>
      </c>
      <c r="B415" s="2" t="s">
        <v>92</v>
      </c>
      <c r="C415" s="2" t="s">
        <v>502</v>
      </c>
      <c r="D415" s="2" t="s">
        <v>503</v>
      </c>
      <c r="E415" s="2" t="s">
        <v>510</v>
      </c>
      <c r="F415" s="2" t="s">
        <v>511</v>
      </c>
      <c r="G415" s="2" t="s">
        <v>344</v>
      </c>
      <c r="H415" s="2" t="s">
        <v>345</v>
      </c>
      <c r="I415" s="2" t="s">
        <v>346</v>
      </c>
      <c r="J415" s="2" t="s">
        <v>347</v>
      </c>
      <c r="K415" s="2" t="s">
        <v>349</v>
      </c>
    </row>
    <row r="416" spans="1:11">
      <c r="A416" s="2">
        <v>415</v>
      </c>
      <c r="B416" s="2" t="s">
        <v>92</v>
      </c>
      <c r="C416" s="2" t="s">
        <v>502</v>
      </c>
      <c r="D416" s="2" t="s">
        <v>503</v>
      </c>
      <c r="E416" s="2" t="s">
        <v>512</v>
      </c>
      <c r="F416" s="2" t="s">
        <v>513</v>
      </c>
      <c r="G416" s="2" t="s">
        <v>335</v>
      </c>
      <c r="H416" s="2" t="s">
        <v>336</v>
      </c>
      <c r="I416" s="2" t="s">
        <v>337</v>
      </c>
      <c r="J416" s="2" t="s">
        <v>338</v>
      </c>
      <c r="K416" s="2" t="s">
        <v>339</v>
      </c>
    </row>
    <row r="417" spans="1:11">
      <c r="A417" s="2">
        <v>416</v>
      </c>
      <c r="B417" s="2" t="s">
        <v>92</v>
      </c>
      <c r="C417" s="2" t="s">
        <v>502</v>
      </c>
      <c r="D417" s="2" t="s">
        <v>503</v>
      </c>
      <c r="E417" s="2" t="s">
        <v>512</v>
      </c>
      <c r="F417" s="2" t="s">
        <v>513</v>
      </c>
      <c r="G417" s="2" t="s">
        <v>340</v>
      </c>
      <c r="H417" s="2" t="s">
        <v>341</v>
      </c>
      <c r="I417" s="2" t="s">
        <v>342</v>
      </c>
      <c r="J417" s="2" t="s">
        <v>338</v>
      </c>
      <c r="K417" s="2" t="s">
        <v>343</v>
      </c>
    </row>
    <row r="418" spans="1:11">
      <c r="A418" s="2">
        <v>417</v>
      </c>
      <c r="B418" s="2" t="s">
        <v>92</v>
      </c>
      <c r="C418" s="2" t="s">
        <v>502</v>
      </c>
      <c r="D418" s="2" t="s">
        <v>503</v>
      </c>
      <c r="E418" s="2" t="s">
        <v>512</v>
      </c>
      <c r="F418" s="2" t="s">
        <v>513</v>
      </c>
      <c r="G418" s="2" t="s">
        <v>344</v>
      </c>
      <c r="H418" s="2" t="s">
        <v>345</v>
      </c>
      <c r="I418" s="2" t="s">
        <v>346</v>
      </c>
      <c r="J418" s="2" t="s">
        <v>347</v>
      </c>
      <c r="K418" s="2" t="s">
        <v>349</v>
      </c>
    </row>
    <row r="419" spans="1:11">
      <c r="A419" s="2">
        <v>418</v>
      </c>
      <c r="B419" s="2" t="s">
        <v>92</v>
      </c>
      <c r="C419" s="2" t="s">
        <v>502</v>
      </c>
      <c r="D419" s="2" t="s">
        <v>503</v>
      </c>
      <c r="E419" s="2" t="s">
        <v>512</v>
      </c>
      <c r="F419" s="2" t="s">
        <v>513</v>
      </c>
      <c r="G419" s="2" t="s">
        <v>344</v>
      </c>
      <c r="H419" s="2" t="s">
        <v>345</v>
      </c>
      <c r="I419" s="2" t="s">
        <v>346</v>
      </c>
      <c r="J419" s="2" t="s">
        <v>347</v>
      </c>
      <c r="K419" s="2" t="s">
        <v>343</v>
      </c>
    </row>
    <row r="420" spans="1:11">
      <c r="A420" s="2">
        <v>419</v>
      </c>
      <c r="B420" s="2" t="s">
        <v>92</v>
      </c>
      <c r="C420" s="2" t="s">
        <v>502</v>
      </c>
      <c r="D420" s="2" t="s">
        <v>503</v>
      </c>
      <c r="E420" s="2" t="s">
        <v>512</v>
      </c>
      <c r="F420" s="2" t="s">
        <v>513</v>
      </c>
      <c r="G420" s="2" t="s">
        <v>344</v>
      </c>
      <c r="H420" s="2" t="s">
        <v>345</v>
      </c>
      <c r="I420" s="2" t="s">
        <v>346</v>
      </c>
      <c r="J420" s="2" t="s">
        <v>347</v>
      </c>
      <c r="K420" s="2" t="s">
        <v>348</v>
      </c>
    </row>
    <row r="421" spans="1:11">
      <c r="A421" s="2">
        <v>420</v>
      </c>
      <c r="B421" s="2" t="s">
        <v>92</v>
      </c>
      <c r="C421" s="2" t="s">
        <v>502</v>
      </c>
      <c r="D421" s="2" t="s">
        <v>503</v>
      </c>
      <c r="E421" s="2" t="s">
        <v>512</v>
      </c>
      <c r="F421" s="2" t="s">
        <v>513</v>
      </c>
      <c r="G421" s="2" t="s">
        <v>344</v>
      </c>
      <c r="H421" s="2" t="s">
        <v>345</v>
      </c>
      <c r="I421" s="2" t="s">
        <v>346</v>
      </c>
      <c r="J421" s="2" t="s">
        <v>347</v>
      </c>
      <c r="K421" s="2" t="s">
        <v>339</v>
      </c>
    </row>
    <row r="422" spans="1:11">
      <c r="A422" s="2">
        <v>421</v>
      </c>
      <c r="B422" s="2" t="s">
        <v>92</v>
      </c>
      <c r="C422" s="2" t="s">
        <v>502</v>
      </c>
      <c r="D422" s="2" t="s">
        <v>503</v>
      </c>
      <c r="E422" s="2" t="s">
        <v>514</v>
      </c>
      <c r="F422" s="2" t="s">
        <v>515</v>
      </c>
      <c r="G422" s="2" t="s">
        <v>335</v>
      </c>
      <c r="H422" s="2" t="s">
        <v>336</v>
      </c>
      <c r="I422" s="2" t="s">
        <v>337</v>
      </c>
      <c r="J422" s="2" t="s">
        <v>338</v>
      </c>
      <c r="K422" s="2" t="s">
        <v>339</v>
      </c>
    </row>
    <row r="423" spans="1:11">
      <c r="A423" s="2">
        <v>422</v>
      </c>
      <c r="B423" s="2" t="s">
        <v>92</v>
      </c>
      <c r="C423" s="2" t="s">
        <v>502</v>
      </c>
      <c r="D423" s="2" t="s">
        <v>503</v>
      </c>
      <c r="E423" s="2" t="s">
        <v>514</v>
      </c>
      <c r="F423" s="2" t="s">
        <v>515</v>
      </c>
      <c r="G423" s="2" t="s">
        <v>340</v>
      </c>
      <c r="H423" s="2" t="s">
        <v>341</v>
      </c>
      <c r="I423" s="2" t="s">
        <v>342</v>
      </c>
      <c r="J423" s="2" t="s">
        <v>338</v>
      </c>
      <c r="K423" s="2" t="s">
        <v>343</v>
      </c>
    </row>
    <row r="424" spans="1:11">
      <c r="A424" s="2">
        <v>423</v>
      </c>
      <c r="B424" s="2" t="s">
        <v>92</v>
      </c>
      <c r="C424" s="2" t="s">
        <v>502</v>
      </c>
      <c r="D424" s="2" t="s">
        <v>503</v>
      </c>
      <c r="E424" s="2" t="s">
        <v>514</v>
      </c>
      <c r="F424" s="2" t="s">
        <v>515</v>
      </c>
      <c r="G424" s="2" t="s">
        <v>344</v>
      </c>
      <c r="H424" s="2" t="s">
        <v>345</v>
      </c>
      <c r="I424" s="2" t="s">
        <v>346</v>
      </c>
      <c r="J424" s="2" t="s">
        <v>347</v>
      </c>
      <c r="K424" s="2" t="s">
        <v>349</v>
      </c>
    </row>
    <row r="425" spans="1:11">
      <c r="A425" s="2">
        <v>424</v>
      </c>
      <c r="B425" s="2" t="s">
        <v>92</v>
      </c>
      <c r="C425" s="2" t="s">
        <v>502</v>
      </c>
      <c r="D425" s="2" t="s">
        <v>503</v>
      </c>
      <c r="E425" s="2" t="s">
        <v>514</v>
      </c>
      <c r="F425" s="2" t="s">
        <v>515</v>
      </c>
      <c r="G425" s="2" t="s">
        <v>344</v>
      </c>
      <c r="H425" s="2" t="s">
        <v>345</v>
      </c>
      <c r="I425" s="2" t="s">
        <v>346</v>
      </c>
      <c r="J425" s="2" t="s">
        <v>347</v>
      </c>
      <c r="K425" s="2" t="s">
        <v>343</v>
      </c>
    </row>
    <row r="426" spans="1:11">
      <c r="A426" s="2">
        <v>425</v>
      </c>
      <c r="B426" s="2" t="s">
        <v>92</v>
      </c>
      <c r="C426" s="2" t="s">
        <v>502</v>
      </c>
      <c r="D426" s="2" t="s">
        <v>503</v>
      </c>
      <c r="E426" s="2" t="s">
        <v>514</v>
      </c>
      <c r="F426" s="2" t="s">
        <v>515</v>
      </c>
      <c r="G426" s="2" t="s">
        <v>344</v>
      </c>
      <c r="H426" s="2" t="s">
        <v>345</v>
      </c>
      <c r="I426" s="2" t="s">
        <v>346</v>
      </c>
      <c r="J426" s="2" t="s">
        <v>347</v>
      </c>
      <c r="K426" s="2" t="s">
        <v>348</v>
      </c>
    </row>
    <row r="427" spans="1:11">
      <c r="A427" s="2">
        <v>426</v>
      </c>
      <c r="B427" s="2" t="s">
        <v>92</v>
      </c>
      <c r="C427" s="2" t="s">
        <v>502</v>
      </c>
      <c r="D427" s="2" t="s">
        <v>503</v>
      </c>
      <c r="E427" s="2" t="s">
        <v>514</v>
      </c>
      <c r="F427" s="2" t="s">
        <v>515</v>
      </c>
      <c r="G427" s="2" t="s">
        <v>344</v>
      </c>
      <c r="H427" s="2" t="s">
        <v>345</v>
      </c>
      <c r="I427" s="2" t="s">
        <v>346</v>
      </c>
      <c r="J427" s="2" t="s">
        <v>347</v>
      </c>
      <c r="K427" s="2" t="s">
        <v>339</v>
      </c>
    </row>
    <row r="428" spans="1:11">
      <c r="A428" s="2">
        <v>427</v>
      </c>
      <c r="B428" s="2" t="s">
        <v>92</v>
      </c>
      <c r="C428" s="2" t="s">
        <v>502</v>
      </c>
      <c r="D428" s="2" t="s">
        <v>503</v>
      </c>
      <c r="E428" s="2" t="s">
        <v>516</v>
      </c>
      <c r="F428" s="2" t="s">
        <v>517</v>
      </c>
      <c r="G428" s="2" t="s">
        <v>335</v>
      </c>
      <c r="H428" s="2" t="s">
        <v>336</v>
      </c>
      <c r="I428" s="2" t="s">
        <v>337</v>
      </c>
      <c r="J428" s="2" t="s">
        <v>338</v>
      </c>
      <c r="K428" s="2" t="s">
        <v>339</v>
      </c>
    </row>
    <row r="429" spans="1:11">
      <c r="A429" s="2">
        <v>428</v>
      </c>
      <c r="B429" s="2" t="s">
        <v>92</v>
      </c>
      <c r="C429" s="2" t="s">
        <v>502</v>
      </c>
      <c r="D429" s="2" t="s">
        <v>503</v>
      </c>
      <c r="E429" s="2" t="s">
        <v>516</v>
      </c>
      <c r="F429" s="2" t="s">
        <v>517</v>
      </c>
      <c r="G429" s="2" t="s">
        <v>340</v>
      </c>
      <c r="H429" s="2" t="s">
        <v>341</v>
      </c>
      <c r="I429" s="2" t="s">
        <v>342</v>
      </c>
      <c r="J429" s="2" t="s">
        <v>338</v>
      </c>
      <c r="K429" s="2" t="s">
        <v>343</v>
      </c>
    </row>
    <row r="430" spans="1:11">
      <c r="A430" s="2">
        <v>429</v>
      </c>
      <c r="B430" s="2" t="s">
        <v>92</v>
      </c>
      <c r="C430" s="2" t="s">
        <v>502</v>
      </c>
      <c r="D430" s="2" t="s">
        <v>503</v>
      </c>
      <c r="E430" s="2" t="s">
        <v>516</v>
      </c>
      <c r="F430" s="2" t="s">
        <v>517</v>
      </c>
      <c r="G430" s="2" t="s">
        <v>344</v>
      </c>
      <c r="H430" s="2" t="s">
        <v>345</v>
      </c>
      <c r="I430" s="2" t="s">
        <v>346</v>
      </c>
      <c r="J430" s="2" t="s">
        <v>347</v>
      </c>
      <c r="K430" s="2" t="s">
        <v>348</v>
      </c>
    </row>
    <row r="431" spans="1:11">
      <c r="A431" s="2">
        <v>430</v>
      </c>
      <c r="B431" s="2" t="s">
        <v>92</v>
      </c>
      <c r="C431" s="2" t="s">
        <v>502</v>
      </c>
      <c r="D431" s="2" t="s">
        <v>503</v>
      </c>
      <c r="E431" s="2" t="s">
        <v>516</v>
      </c>
      <c r="F431" s="2" t="s">
        <v>517</v>
      </c>
      <c r="G431" s="2" t="s">
        <v>344</v>
      </c>
      <c r="H431" s="2" t="s">
        <v>345</v>
      </c>
      <c r="I431" s="2" t="s">
        <v>346</v>
      </c>
      <c r="J431" s="2" t="s">
        <v>347</v>
      </c>
      <c r="K431" s="2" t="s">
        <v>339</v>
      </c>
    </row>
    <row r="432" spans="1:11">
      <c r="A432" s="2">
        <v>431</v>
      </c>
      <c r="B432" s="2" t="s">
        <v>92</v>
      </c>
      <c r="C432" s="2" t="s">
        <v>502</v>
      </c>
      <c r="D432" s="2" t="s">
        <v>503</v>
      </c>
      <c r="E432" s="2" t="s">
        <v>516</v>
      </c>
      <c r="F432" s="2" t="s">
        <v>517</v>
      </c>
      <c r="G432" s="2" t="s">
        <v>344</v>
      </c>
      <c r="H432" s="2" t="s">
        <v>345</v>
      </c>
      <c r="I432" s="2" t="s">
        <v>346</v>
      </c>
      <c r="J432" s="2" t="s">
        <v>347</v>
      </c>
      <c r="K432" s="2" t="s">
        <v>349</v>
      </c>
    </row>
    <row r="433" spans="1:11">
      <c r="A433" s="2">
        <v>432</v>
      </c>
      <c r="B433" s="2" t="s">
        <v>92</v>
      </c>
      <c r="C433" s="2" t="s">
        <v>502</v>
      </c>
      <c r="D433" s="2" t="s">
        <v>503</v>
      </c>
      <c r="E433" s="2" t="s">
        <v>516</v>
      </c>
      <c r="F433" s="2" t="s">
        <v>517</v>
      </c>
      <c r="G433" s="2" t="s">
        <v>344</v>
      </c>
      <c r="H433" s="2" t="s">
        <v>345</v>
      </c>
      <c r="I433" s="2" t="s">
        <v>346</v>
      </c>
      <c r="J433" s="2" t="s">
        <v>347</v>
      </c>
      <c r="K433" s="2" t="s">
        <v>343</v>
      </c>
    </row>
    <row r="434" spans="1:11">
      <c r="A434" s="2">
        <v>433</v>
      </c>
      <c r="B434" s="2" t="s">
        <v>92</v>
      </c>
      <c r="C434" s="2" t="s">
        <v>502</v>
      </c>
      <c r="D434" s="2" t="s">
        <v>503</v>
      </c>
      <c r="E434" s="2" t="s">
        <v>516</v>
      </c>
      <c r="F434" s="2" t="s">
        <v>517</v>
      </c>
      <c r="G434" s="2" t="s">
        <v>404</v>
      </c>
      <c r="H434" s="2" t="s">
        <v>405</v>
      </c>
      <c r="I434" s="2" t="s">
        <v>406</v>
      </c>
      <c r="J434" s="2" t="s">
        <v>407</v>
      </c>
      <c r="K434" s="2" t="s">
        <v>339</v>
      </c>
    </row>
    <row r="435" spans="1:11">
      <c r="A435" s="2">
        <v>434</v>
      </c>
      <c r="B435" s="2" t="s">
        <v>92</v>
      </c>
      <c r="C435" s="2" t="s">
        <v>502</v>
      </c>
      <c r="D435" s="2" t="s">
        <v>503</v>
      </c>
      <c r="E435" s="2" t="s">
        <v>518</v>
      </c>
      <c r="F435" s="2" t="s">
        <v>519</v>
      </c>
      <c r="G435" s="2" t="s">
        <v>335</v>
      </c>
      <c r="H435" s="2" t="s">
        <v>336</v>
      </c>
      <c r="I435" s="2" t="s">
        <v>337</v>
      </c>
      <c r="J435" s="2" t="s">
        <v>338</v>
      </c>
      <c r="K435" s="2" t="s">
        <v>339</v>
      </c>
    </row>
    <row r="436" spans="1:11">
      <c r="A436" s="2">
        <v>435</v>
      </c>
      <c r="B436" s="2" t="s">
        <v>92</v>
      </c>
      <c r="C436" s="2" t="s">
        <v>502</v>
      </c>
      <c r="D436" s="2" t="s">
        <v>503</v>
      </c>
      <c r="E436" s="2" t="s">
        <v>518</v>
      </c>
      <c r="F436" s="2" t="s">
        <v>519</v>
      </c>
      <c r="G436" s="2" t="s">
        <v>340</v>
      </c>
      <c r="H436" s="2" t="s">
        <v>341</v>
      </c>
      <c r="I436" s="2" t="s">
        <v>342</v>
      </c>
      <c r="J436" s="2" t="s">
        <v>338</v>
      </c>
      <c r="K436" s="2" t="s">
        <v>343</v>
      </c>
    </row>
    <row r="437" spans="1:11">
      <c r="A437" s="2">
        <v>436</v>
      </c>
      <c r="B437" s="2" t="s">
        <v>92</v>
      </c>
      <c r="C437" s="2" t="s">
        <v>502</v>
      </c>
      <c r="D437" s="2" t="s">
        <v>503</v>
      </c>
      <c r="E437" s="2" t="s">
        <v>518</v>
      </c>
      <c r="F437" s="2" t="s">
        <v>519</v>
      </c>
      <c r="G437" s="2" t="s">
        <v>344</v>
      </c>
      <c r="H437" s="2" t="s">
        <v>345</v>
      </c>
      <c r="I437" s="2" t="s">
        <v>346</v>
      </c>
      <c r="J437" s="2" t="s">
        <v>347</v>
      </c>
      <c r="K437" s="2" t="s">
        <v>349</v>
      </c>
    </row>
    <row r="438" spans="1:11">
      <c r="A438" s="2">
        <v>437</v>
      </c>
      <c r="B438" s="2" t="s">
        <v>92</v>
      </c>
      <c r="C438" s="2" t="s">
        <v>502</v>
      </c>
      <c r="D438" s="2" t="s">
        <v>503</v>
      </c>
      <c r="E438" s="2" t="s">
        <v>518</v>
      </c>
      <c r="F438" s="2" t="s">
        <v>519</v>
      </c>
      <c r="G438" s="2" t="s">
        <v>344</v>
      </c>
      <c r="H438" s="2" t="s">
        <v>345</v>
      </c>
      <c r="I438" s="2" t="s">
        <v>346</v>
      </c>
      <c r="J438" s="2" t="s">
        <v>347</v>
      </c>
      <c r="K438" s="2" t="s">
        <v>343</v>
      </c>
    </row>
    <row r="439" spans="1:11">
      <c r="A439" s="2">
        <v>438</v>
      </c>
      <c r="B439" s="2" t="s">
        <v>92</v>
      </c>
      <c r="C439" s="2" t="s">
        <v>502</v>
      </c>
      <c r="D439" s="2" t="s">
        <v>503</v>
      </c>
      <c r="E439" s="2" t="s">
        <v>518</v>
      </c>
      <c r="F439" s="2" t="s">
        <v>519</v>
      </c>
      <c r="G439" s="2" t="s">
        <v>344</v>
      </c>
      <c r="H439" s="2" t="s">
        <v>345</v>
      </c>
      <c r="I439" s="2" t="s">
        <v>346</v>
      </c>
      <c r="J439" s="2" t="s">
        <v>347</v>
      </c>
      <c r="K439" s="2" t="s">
        <v>348</v>
      </c>
    </row>
    <row r="440" spans="1:11">
      <c r="A440" s="2">
        <v>439</v>
      </c>
      <c r="B440" s="2" t="s">
        <v>92</v>
      </c>
      <c r="C440" s="2" t="s">
        <v>502</v>
      </c>
      <c r="D440" s="2" t="s">
        <v>503</v>
      </c>
      <c r="E440" s="2" t="s">
        <v>518</v>
      </c>
      <c r="F440" s="2" t="s">
        <v>519</v>
      </c>
      <c r="G440" s="2" t="s">
        <v>344</v>
      </c>
      <c r="H440" s="2" t="s">
        <v>345</v>
      </c>
      <c r="I440" s="2" t="s">
        <v>346</v>
      </c>
      <c r="J440" s="2" t="s">
        <v>347</v>
      </c>
      <c r="K440" s="2" t="s">
        <v>339</v>
      </c>
    </row>
    <row r="441" spans="1:11">
      <c r="A441" s="2">
        <v>440</v>
      </c>
      <c r="B441" s="2" t="s">
        <v>92</v>
      </c>
      <c r="C441" s="2" t="s">
        <v>502</v>
      </c>
      <c r="D441" s="2" t="s">
        <v>503</v>
      </c>
      <c r="E441" s="2" t="s">
        <v>520</v>
      </c>
      <c r="F441" s="2" t="s">
        <v>521</v>
      </c>
      <c r="G441" s="2" t="s">
        <v>335</v>
      </c>
      <c r="H441" s="2" t="s">
        <v>336</v>
      </c>
      <c r="I441" s="2" t="s">
        <v>337</v>
      </c>
      <c r="J441" s="2" t="s">
        <v>338</v>
      </c>
      <c r="K441" s="2" t="s">
        <v>339</v>
      </c>
    </row>
    <row r="442" spans="1:11">
      <c r="A442" s="2">
        <v>441</v>
      </c>
      <c r="B442" s="2" t="s">
        <v>92</v>
      </c>
      <c r="C442" s="2" t="s">
        <v>502</v>
      </c>
      <c r="D442" s="2" t="s">
        <v>503</v>
      </c>
      <c r="E442" s="2" t="s">
        <v>520</v>
      </c>
      <c r="F442" s="2" t="s">
        <v>521</v>
      </c>
      <c r="G442" s="2" t="s">
        <v>340</v>
      </c>
      <c r="H442" s="2" t="s">
        <v>341</v>
      </c>
      <c r="I442" s="2" t="s">
        <v>342</v>
      </c>
      <c r="J442" s="2" t="s">
        <v>338</v>
      </c>
      <c r="K442" s="2" t="s">
        <v>343</v>
      </c>
    </row>
    <row r="443" spans="1:11">
      <c r="A443" s="2">
        <v>442</v>
      </c>
      <c r="B443" s="2" t="s">
        <v>92</v>
      </c>
      <c r="C443" s="2" t="s">
        <v>502</v>
      </c>
      <c r="D443" s="2" t="s">
        <v>503</v>
      </c>
      <c r="E443" s="2" t="s">
        <v>520</v>
      </c>
      <c r="F443" s="2" t="s">
        <v>521</v>
      </c>
      <c r="G443" s="2" t="s">
        <v>344</v>
      </c>
      <c r="H443" s="2" t="s">
        <v>345</v>
      </c>
      <c r="I443" s="2" t="s">
        <v>346</v>
      </c>
      <c r="J443" s="2" t="s">
        <v>347</v>
      </c>
      <c r="K443" s="2" t="s">
        <v>348</v>
      </c>
    </row>
    <row r="444" spans="1:11">
      <c r="A444" s="2">
        <v>443</v>
      </c>
      <c r="B444" s="2" t="s">
        <v>92</v>
      </c>
      <c r="C444" s="2" t="s">
        <v>502</v>
      </c>
      <c r="D444" s="2" t="s">
        <v>503</v>
      </c>
      <c r="E444" s="2" t="s">
        <v>520</v>
      </c>
      <c r="F444" s="2" t="s">
        <v>521</v>
      </c>
      <c r="G444" s="2" t="s">
        <v>344</v>
      </c>
      <c r="H444" s="2" t="s">
        <v>345</v>
      </c>
      <c r="I444" s="2" t="s">
        <v>346</v>
      </c>
      <c r="J444" s="2" t="s">
        <v>347</v>
      </c>
      <c r="K444" s="2" t="s">
        <v>343</v>
      </c>
    </row>
    <row r="445" spans="1:11">
      <c r="A445" s="2">
        <v>444</v>
      </c>
      <c r="B445" s="2" t="s">
        <v>92</v>
      </c>
      <c r="C445" s="2" t="s">
        <v>502</v>
      </c>
      <c r="D445" s="2" t="s">
        <v>503</v>
      </c>
      <c r="E445" s="2" t="s">
        <v>520</v>
      </c>
      <c r="F445" s="2" t="s">
        <v>521</v>
      </c>
      <c r="G445" s="2" t="s">
        <v>344</v>
      </c>
      <c r="H445" s="2" t="s">
        <v>345</v>
      </c>
      <c r="I445" s="2" t="s">
        <v>346</v>
      </c>
      <c r="J445" s="2" t="s">
        <v>347</v>
      </c>
      <c r="K445" s="2" t="s">
        <v>339</v>
      </c>
    </row>
    <row r="446" spans="1:11">
      <c r="A446" s="2">
        <v>445</v>
      </c>
      <c r="B446" s="2" t="s">
        <v>92</v>
      </c>
      <c r="C446" s="2" t="s">
        <v>502</v>
      </c>
      <c r="D446" s="2" t="s">
        <v>503</v>
      </c>
      <c r="E446" s="2" t="s">
        <v>520</v>
      </c>
      <c r="F446" s="2" t="s">
        <v>521</v>
      </c>
      <c r="G446" s="2" t="s">
        <v>344</v>
      </c>
      <c r="H446" s="2" t="s">
        <v>345</v>
      </c>
      <c r="I446" s="2" t="s">
        <v>346</v>
      </c>
      <c r="J446" s="2" t="s">
        <v>347</v>
      </c>
      <c r="K446" s="2" t="s">
        <v>349</v>
      </c>
    </row>
    <row r="447" spans="1:11">
      <c r="A447" s="2">
        <v>446</v>
      </c>
      <c r="B447" s="2" t="s">
        <v>92</v>
      </c>
      <c r="C447" s="2" t="s">
        <v>502</v>
      </c>
      <c r="D447" s="2" t="s">
        <v>503</v>
      </c>
      <c r="E447" s="2" t="s">
        <v>502</v>
      </c>
      <c r="F447" s="2" t="s">
        <v>503</v>
      </c>
      <c r="G447" s="2" t="s">
        <v>335</v>
      </c>
      <c r="H447" s="2" t="s">
        <v>336</v>
      </c>
      <c r="I447" s="2" t="s">
        <v>337</v>
      </c>
      <c r="J447" s="2" t="s">
        <v>338</v>
      </c>
      <c r="K447" s="2" t="s">
        <v>339</v>
      </c>
    </row>
    <row r="448" spans="1:11">
      <c r="A448" s="2">
        <v>447</v>
      </c>
      <c r="B448" s="2" t="s">
        <v>92</v>
      </c>
      <c r="C448" s="2" t="s">
        <v>502</v>
      </c>
      <c r="D448" s="2" t="s">
        <v>503</v>
      </c>
      <c r="E448" s="2" t="s">
        <v>502</v>
      </c>
      <c r="F448" s="2" t="s">
        <v>503</v>
      </c>
      <c r="G448" s="2" t="s">
        <v>340</v>
      </c>
      <c r="H448" s="2" t="s">
        <v>341</v>
      </c>
      <c r="I448" s="2" t="s">
        <v>342</v>
      </c>
      <c r="J448" s="2" t="s">
        <v>338</v>
      </c>
      <c r="K448" s="2" t="s">
        <v>343</v>
      </c>
    </row>
    <row r="449" spans="1:11">
      <c r="A449" s="2">
        <v>448</v>
      </c>
      <c r="B449" s="2" t="s">
        <v>92</v>
      </c>
      <c r="C449" s="2" t="s">
        <v>502</v>
      </c>
      <c r="D449" s="2" t="s">
        <v>503</v>
      </c>
      <c r="E449" s="2" t="s">
        <v>502</v>
      </c>
      <c r="F449" s="2" t="s">
        <v>503</v>
      </c>
      <c r="G449" s="2" t="s">
        <v>344</v>
      </c>
      <c r="H449" s="2" t="s">
        <v>345</v>
      </c>
      <c r="I449" s="2" t="s">
        <v>346</v>
      </c>
      <c r="J449" s="2" t="s">
        <v>347</v>
      </c>
      <c r="K449" s="2" t="s">
        <v>339</v>
      </c>
    </row>
    <row r="450" spans="1:11">
      <c r="A450" s="2">
        <v>449</v>
      </c>
      <c r="B450" s="2" t="s">
        <v>92</v>
      </c>
      <c r="C450" s="2" t="s">
        <v>502</v>
      </c>
      <c r="D450" s="2" t="s">
        <v>503</v>
      </c>
      <c r="E450" s="2" t="s">
        <v>502</v>
      </c>
      <c r="F450" s="2" t="s">
        <v>503</v>
      </c>
      <c r="G450" s="2" t="s">
        <v>344</v>
      </c>
      <c r="H450" s="2" t="s">
        <v>345</v>
      </c>
      <c r="I450" s="2" t="s">
        <v>346</v>
      </c>
      <c r="J450" s="2" t="s">
        <v>347</v>
      </c>
      <c r="K450" s="2" t="s">
        <v>343</v>
      </c>
    </row>
    <row r="451" spans="1:11">
      <c r="A451" s="2">
        <v>450</v>
      </c>
      <c r="B451" s="2" t="s">
        <v>92</v>
      </c>
      <c r="C451" s="2" t="s">
        <v>502</v>
      </c>
      <c r="D451" s="2" t="s">
        <v>503</v>
      </c>
      <c r="E451" s="2" t="s">
        <v>502</v>
      </c>
      <c r="F451" s="2" t="s">
        <v>503</v>
      </c>
      <c r="G451" s="2" t="s">
        <v>344</v>
      </c>
      <c r="H451" s="2" t="s">
        <v>345</v>
      </c>
      <c r="I451" s="2" t="s">
        <v>346</v>
      </c>
      <c r="J451" s="2" t="s">
        <v>347</v>
      </c>
      <c r="K451" s="2" t="s">
        <v>348</v>
      </c>
    </row>
    <row r="452" spans="1:11">
      <c r="A452" s="2">
        <v>451</v>
      </c>
      <c r="B452" s="2" t="s">
        <v>92</v>
      </c>
      <c r="C452" s="2" t="s">
        <v>502</v>
      </c>
      <c r="D452" s="2" t="s">
        <v>503</v>
      </c>
      <c r="E452" s="2" t="s">
        <v>502</v>
      </c>
      <c r="F452" s="2" t="s">
        <v>503</v>
      </c>
      <c r="G452" s="2" t="s">
        <v>344</v>
      </c>
      <c r="H452" s="2" t="s">
        <v>345</v>
      </c>
      <c r="I452" s="2" t="s">
        <v>346</v>
      </c>
      <c r="J452" s="2" t="s">
        <v>347</v>
      </c>
      <c r="K452" s="2" t="s">
        <v>349</v>
      </c>
    </row>
    <row r="453" spans="1:11">
      <c r="A453" s="2">
        <v>452</v>
      </c>
      <c r="B453" s="2" t="s">
        <v>92</v>
      </c>
      <c r="C453" s="2" t="s">
        <v>502</v>
      </c>
      <c r="D453" s="2" t="s">
        <v>503</v>
      </c>
      <c r="E453" s="2" t="s">
        <v>502</v>
      </c>
      <c r="F453" s="2" t="s">
        <v>503</v>
      </c>
      <c r="G453" s="2" t="s">
        <v>404</v>
      </c>
      <c r="H453" s="2" t="s">
        <v>405</v>
      </c>
      <c r="I453" s="2" t="s">
        <v>406</v>
      </c>
      <c r="J453" s="2" t="s">
        <v>407</v>
      </c>
      <c r="K453" s="2" t="s">
        <v>339</v>
      </c>
    </row>
    <row r="454" spans="1:11">
      <c r="A454" s="2">
        <v>453</v>
      </c>
      <c r="B454" s="2" t="s">
        <v>92</v>
      </c>
      <c r="C454" s="2" t="s">
        <v>502</v>
      </c>
      <c r="D454" s="2" t="s">
        <v>503</v>
      </c>
      <c r="E454" s="2" t="s">
        <v>522</v>
      </c>
      <c r="F454" s="2" t="s">
        <v>523</v>
      </c>
      <c r="G454" s="2" t="s">
        <v>335</v>
      </c>
      <c r="H454" s="2" t="s">
        <v>336</v>
      </c>
      <c r="I454" s="2" t="s">
        <v>337</v>
      </c>
      <c r="J454" s="2" t="s">
        <v>338</v>
      </c>
      <c r="K454" s="2" t="s">
        <v>339</v>
      </c>
    </row>
    <row r="455" spans="1:11">
      <c r="A455" s="2">
        <v>454</v>
      </c>
      <c r="B455" s="2" t="s">
        <v>92</v>
      </c>
      <c r="C455" s="2" t="s">
        <v>502</v>
      </c>
      <c r="D455" s="2" t="s">
        <v>503</v>
      </c>
      <c r="E455" s="2" t="s">
        <v>522</v>
      </c>
      <c r="F455" s="2" t="s">
        <v>523</v>
      </c>
      <c r="G455" s="2" t="s">
        <v>340</v>
      </c>
      <c r="H455" s="2" t="s">
        <v>341</v>
      </c>
      <c r="I455" s="2" t="s">
        <v>342</v>
      </c>
      <c r="J455" s="2" t="s">
        <v>338</v>
      </c>
      <c r="K455" s="2" t="s">
        <v>343</v>
      </c>
    </row>
    <row r="456" spans="1:11">
      <c r="A456" s="2">
        <v>455</v>
      </c>
      <c r="B456" s="2" t="s">
        <v>92</v>
      </c>
      <c r="C456" s="2" t="s">
        <v>502</v>
      </c>
      <c r="D456" s="2" t="s">
        <v>503</v>
      </c>
      <c r="E456" s="2" t="s">
        <v>522</v>
      </c>
      <c r="F456" s="2" t="s">
        <v>523</v>
      </c>
      <c r="G456" s="2" t="s">
        <v>344</v>
      </c>
      <c r="H456" s="2" t="s">
        <v>345</v>
      </c>
      <c r="I456" s="2" t="s">
        <v>346</v>
      </c>
      <c r="J456" s="2" t="s">
        <v>347</v>
      </c>
      <c r="K456" s="2" t="s">
        <v>349</v>
      </c>
    </row>
    <row r="457" spans="1:11">
      <c r="A457" s="2">
        <v>456</v>
      </c>
      <c r="B457" s="2" t="s">
        <v>92</v>
      </c>
      <c r="C457" s="2" t="s">
        <v>502</v>
      </c>
      <c r="D457" s="2" t="s">
        <v>503</v>
      </c>
      <c r="E457" s="2" t="s">
        <v>522</v>
      </c>
      <c r="F457" s="2" t="s">
        <v>523</v>
      </c>
      <c r="G457" s="2" t="s">
        <v>344</v>
      </c>
      <c r="H457" s="2" t="s">
        <v>345</v>
      </c>
      <c r="I457" s="2" t="s">
        <v>346</v>
      </c>
      <c r="J457" s="2" t="s">
        <v>347</v>
      </c>
      <c r="K457" s="2" t="s">
        <v>343</v>
      </c>
    </row>
    <row r="458" spans="1:11">
      <c r="A458" s="2">
        <v>457</v>
      </c>
      <c r="B458" s="2" t="s">
        <v>92</v>
      </c>
      <c r="C458" s="2" t="s">
        <v>502</v>
      </c>
      <c r="D458" s="2" t="s">
        <v>503</v>
      </c>
      <c r="E458" s="2" t="s">
        <v>522</v>
      </c>
      <c r="F458" s="2" t="s">
        <v>523</v>
      </c>
      <c r="G458" s="2" t="s">
        <v>344</v>
      </c>
      <c r="H458" s="2" t="s">
        <v>345</v>
      </c>
      <c r="I458" s="2" t="s">
        <v>346</v>
      </c>
      <c r="J458" s="2" t="s">
        <v>347</v>
      </c>
      <c r="K458" s="2" t="s">
        <v>348</v>
      </c>
    </row>
    <row r="459" spans="1:11">
      <c r="A459" s="2">
        <v>458</v>
      </c>
      <c r="B459" s="2" t="s">
        <v>92</v>
      </c>
      <c r="C459" s="2" t="s">
        <v>502</v>
      </c>
      <c r="D459" s="2" t="s">
        <v>503</v>
      </c>
      <c r="E459" s="2" t="s">
        <v>522</v>
      </c>
      <c r="F459" s="2" t="s">
        <v>523</v>
      </c>
      <c r="G459" s="2" t="s">
        <v>344</v>
      </c>
      <c r="H459" s="2" t="s">
        <v>345</v>
      </c>
      <c r="I459" s="2" t="s">
        <v>346</v>
      </c>
      <c r="J459" s="2" t="s">
        <v>347</v>
      </c>
      <c r="K459" s="2" t="s">
        <v>339</v>
      </c>
    </row>
    <row r="460" spans="1:11">
      <c r="A460" s="2">
        <v>459</v>
      </c>
      <c r="B460" s="2" t="s">
        <v>92</v>
      </c>
      <c r="C460" s="2" t="s">
        <v>502</v>
      </c>
      <c r="D460" s="2" t="s">
        <v>503</v>
      </c>
      <c r="E460" s="2" t="s">
        <v>524</v>
      </c>
      <c r="F460" s="2" t="s">
        <v>525</v>
      </c>
      <c r="G460" s="2" t="s">
        <v>335</v>
      </c>
      <c r="H460" s="2" t="s">
        <v>336</v>
      </c>
      <c r="I460" s="2" t="s">
        <v>337</v>
      </c>
      <c r="J460" s="2" t="s">
        <v>338</v>
      </c>
      <c r="K460" s="2" t="s">
        <v>339</v>
      </c>
    </row>
    <row r="461" spans="1:11">
      <c r="A461" s="2">
        <v>460</v>
      </c>
      <c r="B461" s="2" t="s">
        <v>92</v>
      </c>
      <c r="C461" s="2" t="s">
        <v>502</v>
      </c>
      <c r="D461" s="2" t="s">
        <v>503</v>
      </c>
      <c r="E461" s="2" t="s">
        <v>524</v>
      </c>
      <c r="F461" s="2" t="s">
        <v>525</v>
      </c>
      <c r="G461" s="2" t="s">
        <v>340</v>
      </c>
      <c r="H461" s="2" t="s">
        <v>341</v>
      </c>
      <c r="I461" s="2" t="s">
        <v>342</v>
      </c>
      <c r="J461" s="2" t="s">
        <v>338</v>
      </c>
      <c r="K461" s="2" t="s">
        <v>343</v>
      </c>
    </row>
    <row r="462" spans="1:11">
      <c r="A462" s="2">
        <v>461</v>
      </c>
      <c r="B462" s="2" t="s">
        <v>92</v>
      </c>
      <c r="C462" s="2" t="s">
        <v>502</v>
      </c>
      <c r="D462" s="2" t="s">
        <v>503</v>
      </c>
      <c r="E462" s="2" t="s">
        <v>524</v>
      </c>
      <c r="F462" s="2" t="s">
        <v>525</v>
      </c>
      <c r="G462" s="2" t="s">
        <v>344</v>
      </c>
      <c r="H462" s="2" t="s">
        <v>345</v>
      </c>
      <c r="I462" s="2" t="s">
        <v>346</v>
      </c>
      <c r="J462" s="2" t="s">
        <v>347</v>
      </c>
      <c r="K462" s="2" t="s">
        <v>349</v>
      </c>
    </row>
    <row r="463" spans="1:11">
      <c r="A463" s="2">
        <v>462</v>
      </c>
      <c r="B463" s="2" t="s">
        <v>92</v>
      </c>
      <c r="C463" s="2" t="s">
        <v>502</v>
      </c>
      <c r="D463" s="2" t="s">
        <v>503</v>
      </c>
      <c r="E463" s="2" t="s">
        <v>524</v>
      </c>
      <c r="F463" s="2" t="s">
        <v>525</v>
      </c>
      <c r="G463" s="2" t="s">
        <v>344</v>
      </c>
      <c r="H463" s="2" t="s">
        <v>345</v>
      </c>
      <c r="I463" s="2" t="s">
        <v>346</v>
      </c>
      <c r="J463" s="2" t="s">
        <v>347</v>
      </c>
      <c r="K463" s="2" t="s">
        <v>343</v>
      </c>
    </row>
    <row r="464" spans="1:11">
      <c r="A464" s="2">
        <v>463</v>
      </c>
      <c r="B464" s="2" t="s">
        <v>92</v>
      </c>
      <c r="C464" s="2" t="s">
        <v>502</v>
      </c>
      <c r="D464" s="2" t="s">
        <v>503</v>
      </c>
      <c r="E464" s="2" t="s">
        <v>524</v>
      </c>
      <c r="F464" s="2" t="s">
        <v>525</v>
      </c>
      <c r="G464" s="2" t="s">
        <v>344</v>
      </c>
      <c r="H464" s="2" t="s">
        <v>345</v>
      </c>
      <c r="I464" s="2" t="s">
        <v>346</v>
      </c>
      <c r="J464" s="2" t="s">
        <v>347</v>
      </c>
      <c r="K464" s="2" t="s">
        <v>348</v>
      </c>
    </row>
    <row r="465" spans="1:11">
      <c r="A465" s="2">
        <v>464</v>
      </c>
      <c r="B465" s="2" t="s">
        <v>92</v>
      </c>
      <c r="C465" s="2" t="s">
        <v>502</v>
      </c>
      <c r="D465" s="2" t="s">
        <v>503</v>
      </c>
      <c r="E465" s="2" t="s">
        <v>524</v>
      </c>
      <c r="F465" s="2" t="s">
        <v>525</v>
      </c>
      <c r="G465" s="2" t="s">
        <v>344</v>
      </c>
      <c r="H465" s="2" t="s">
        <v>345</v>
      </c>
      <c r="I465" s="2" t="s">
        <v>346</v>
      </c>
      <c r="J465" s="2" t="s">
        <v>347</v>
      </c>
      <c r="K465" s="2" t="s">
        <v>339</v>
      </c>
    </row>
    <row r="466" spans="1:11">
      <c r="A466" s="2">
        <v>465</v>
      </c>
      <c r="B466" s="2" t="s">
        <v>92</v>
      </c>
      <c r="C466" s="2" t="s">
        <v>502</v>
      </c>
      <c r="D466" s="2" t="s">
        <v>503</v>
      </c>
      <c r="E466" s="2" t="s">
        <v>526</v>
      </c>
      <c r="F466" s="2" t="s">
        <v>527</v>
      </c>
      <c r="G466" s="2" t="s">
        <v>335</v>
      </c>
      <c r="H466" s="2" t="s">
        <v>336</v>
      </c>
      <c r="I466" s="2" t="s">
        <v>337</v>
      </c>
      <c r="J466" s="2" t="s">
        <v>338</v>
      </c>
      <c r="K466" s="2" t="s">
        <v>339</v>
      </c>
    </row>
    <row r="467" spans="1:11">
      <c r="A467" s="2">
        <v>466</v>
      </c>
      <c r="B467" s="2" t="s">
        <v>92</v>
      </c>
      <c r="C467" s="2" t="s">
        <v>502</v>
      </c>
      <c r="D467" s="2" t="s">
        <v>503</v>
      </c>
      <c r="E467" s="2" t="s">
        <v>526</v>
      </c>
      <c r="F467" s="2" t="s">
        <v>527</v>
      </c>
      <c r="G467" s="2" t="s">
        <v>340</v>
      </c>
      <c r="H467" s="2" t="s">
        <v>341</v>
      </c>
      <c r="I467" s="2" t="s">
        <v>342</v>
      </c>
      <c r="J467" s="2" t="s">
        <v>338</v>
      </c>
      <c r="K467" s="2" t="s">
        <v>343</v>
      </c>
    </row>
    <row r="468" spans="1:11">
      <c r="A468" s="2">
        <v>467</v>
      </c>
      <c r="B468" s="2" t="s">
        <v>92</v>
      </c>
      <c r="C468" s="2" t="s">
        <v>502</v>
      </c>
      <c r="D468" s="2" t="s">
        <v>503</v>
      </c>
      <c r="E468" s="2" t="s">
        <v>526</v>
      </c>
      <c r="F468" s="2" t="s">
        <v>527</v>
      </c>
      <c r="G468" s="2" t="s">
        <v>344</v>
      </c>
      <c r="H468" s="2" t="s">
        <v>345</v>
      </c>
      <c r="I468" s="2" t="s">
        <v>346</v>
      </c>
      <c r="J468" s="2" t="s">
        <v>347</v>
      </c>
      <c r="K468" s="2" t="s">
        <v>349</v>
      </c>
    </row>
    <row r="469" spans="1:11">
      <c r="A469" s="2">
        <v>468</v>
      </c>
      <c r="B469" s="2" t="s">
        <v>92</v>
      </c>
      <c r="C469" s="2" t="s">
        <v>502</v>
      </c>
      <c r="D469" s="2" t="s">
        <v>503</v>
      </c>
      <c r="E469" s="2" t="s">
        <v>526</v>
      </c>
      <c r="F469" s="2" t="s">
        <v>527</v>
      </c>
      <c r="G469" s="2" t="s">
        <v>344</v>
      </c>
      <c r="H469" s="2" t="s">
        <v>345</v>
      </c>
      <c r="I469" s="2" t="s">
        <v>346</v>
      </c>
      <c r="J469" s="2" t="s">
        <v>347</v>
      </c>
      <c r="K469" s="2" t="s">
        <v>343</v>
      </c>
    </row>
    <row r="470" spans="1:11">
      <c r="A470" s="2">
        <v>469</v>
      </c>
      <c r="B470" s="2" t="s">
        <v>92</v>
      </c>
      <c r="C470" s="2" t="s">
        <v>502</v>
      </c>
      <c r="D470" s="2" t="s">
        <v>503</v>
      </c>
      <c r="E470" s="2" t="s">
        <v>526</v>
      </c>
      <c r="F470" s="2" t="s">
        <v>527</v>
      </c>
      <c r="G470" s="2" t="s">
        <v>344</v>
      </c>
      <c r="H470" s="2" t="s">
        <v>345</v>
      </c>
      <c r="I470" s="2" t="s">
        <v>346</v>
      </c>
      <c r="J470" s="2" t="s">
        <v>347</v>
      </c>
      <c r="K470" s="2" t="s">
        <v>348</v>
      </c>
    </row>
    <row r="471" spans="1:11">
      <c r="A471" s="2">
        <v>470</v>
      </c>
      <c r="B471" s="2" t="s">
        <v>92</v>
      </c>
      <c r="C471" s="2" t="s">
        <v>502</v>
      </c>
      <c r="D471" s="2" t="s">
        <v>503</v>
      </c>
      <c r="E471" s="2" t="s">
        <v>526</v>
      </c>
      <c r="F471" s="2" t="s">
        <v>527</v>
      </c>
      <c r="G471" s="2" t="s">
        <v>344</v>
      </c>
      <c r="H471" s="2" t="s">
        <v>345</v>
      </c>
      <c r="I471" s="2" t="s">
        <v>346</v>
      </c>
      <c r="J471" s="2" t="s">
        <v>347</v>
      </c>
      <c r="K471" s="2" t="s">
        <v>339</v>
      </c>
    </row>
    <row r="472" spans="1:11">
      <c r="A472" s="2">
        <v>471</v>
      </c>
      <c r="B472" s="2" t="s">
        <v>92</v>
      </c>
      <c r="C472" s="2" t="s">
        <v>528</v>
      </c>
      <c r="D472" s="2" t="s">
        <v>529</v>
      </c>
      <c r="E472" s="2" t="s">
        <v>528</v>
      </c>
      <c r="F472" s="2" t="s">
        <v>529</v>
      </c>
      <c r="G472" s="2" t="s">
        <v>530</v>
      </c>
      <c r="H472" s="2" t="s">
        <v>531</v>
      </c>
      <c r="I472" s="2" t="s">
        <v>532</v>
      </c>
      <c r="J472" s="2" t="s">
        <v>338</v>
      </c>
      <c r="K472" s="2" t="s">
        <v>339</v>
      </c>
    </row>
    <row r="473" spans="1:11">
      <c r="A473" s="2">
        <v>472</v>
      </c>
      <c r="B473" s="2" t="s">
        <v>92</v>
      </c>
      <c r="C473" s="2" t="s">
        <v>533</v>
      </c>
      <c r="D473" s="2" t="s">
        <v>534</v>
      </c>
      <c r="E473" s="2" t="s">
        <v>533</v>
      </c>
      <c r="F473" s="2" t="s">
        <v>534</v>
      </c>
      <c r="G473" s="2" t="s">
        <v>404</v>
      </c>
      <c r="H473" s="2" t="s">
        <v>405</v>
      </c>
      <c r="I473" s="2" t="s">
        <v>406</v>
      </c>
      <c r="J473" s="2" t="s">
        <v>407</v>
      </c>
      <c r="K473" s="2" t="s">
        <v>339</v>
      </c>
    </row>
    <row r="474" spans="1:11">
      <c r="A474" s="2">
        <v>473</v>
      </c>
      <c r="B474" s="2" t="s">
        <v>92</v>
      </c>
      <c r="C474" s="2" t="s">
        <v>533</v>
      </c>
      <c r="D474" s="2" t="s">
        <v>534</v>
      </c>
      <c r="E474" s="2" t="s">
        <v>533</v>
      </c>
      <c r="F474" s="2" t="s">
        <v>534</v>
      </c>
      <c r="G474" s="2" t="s">
        <v>535</v>
      </c>
      <c r="H474" s="2" t="s">
        <v>536</v>
      </c>
      <c r="I474" s="2" t="s">
        <v>537</v>
      </c>
      <c r="J474" s="2" t="s">
        <v>538</v>
      </c>
      <c r="K474" s="2" t="s">
        <v>339</v>
      </c>
    </row>
    <row r="475" spans="1:11">
      <c r="A475" s="2">
        <v>474</v>
      </c>
      <c r="B475" s="2" t="s">
        <v>92</v>
      </c>
      <c r="C475" s="2" t="s">
        <v>539</v>
      </c>
      <c r="D475" s="2" t="s">
        <v>540</v>
      </c>
      <c r="E475" s="2" t="s">
        <v>539</v>
      </c>
      <c r="F475" s="2" t="s">
        <v>540</v>
      </c>
      <c r="G475" s="2" t="s">
        <v>541</v>
      </c>
      <c r="H475" s="2" t="s">
        <v>542</v>
      </c>
      <c r="I475" s="2" t="s">
        <v>543</v>
      </c>
      <c r="J475" s="2" t="s">
        <v>544</v>
      </c>
      <c r="K475" s="2" t="s">
        <v>339</v>
      </c>
    </row>
    <row r="476" spans="1:11">
      <c r="A476" s="2">
        <v>475</v>
      </c>
      <c r="B476" s="2" t="s">
        <v>92</v>
      </c>
      <c r="C476" s="2" t="s">
        <v>539</v>
      </c>
      <c r="D476" s="2" t="s">
        <v>540</v>
      </c>
      <c r="E476" s="2" t="s">
        <v>539</v>
      </c>
      <c r="F476" s="2" t="s">
        <v>540</v>
      </c>
      <c r="G476" s="2" t="s">
        <v>545</v>
      </c>
      <c r="H476" s="2" t="s">
        <v>546</v>
      </c>
      <c r="I476" s="2" t="s">
        <v>547</v>
      </c>
      <c r="J476" s="2" t="s">
        <v>544</v>
      </c>
      <c r="K476" s="2" t="s">
        <v>339</v>
      </c>
    </row>
    <row r="477" spans="1:11">
      <c r="A477" s="2">
        <v>476</v>
      </c>
      <c r="B477" s="2" t="s">
        <v>92</v>
      </c>
      <c r="C477" s="2" t="s">
        <v>539</v>
      </c>
      <c r="D477" s="2" t="s">
        <v>540</v>
      </c>
      <c r="E477" s="2" t="s">
        <v>539</v>
      </c>
      <c r="F477" s="2" t="s">
        <v>540</v>
      </c>
      <c r="G477" s="2" t="s">
        <v>548</v>
      </c>
      <c r="H477" s="2" t="s">
        <v>549</v>
      </c>
      <c r="I477" s="2" t="s">
        <v>550</v>
      </c>
      <c r="J477" s="2" t="s">
        <v>544</v>
      </c>
      <c r="K477" s="2" t="s">
        <v>339</v>
      </c>
    </row>
    <row r="478" spans="1:11">
      <c r="A478" s="2">
        <v>477</v>
      </c>
      <c r="B478" s="2" t="s">
        <v>92</v>
      </c>
      <c r="C478" s="2" t="s">
        <v>539</v>
      </c>
      <c r="D478" s="2" t="s">
        <v>540</v>
      </c>
      <c r="E478" s="2" t="s">
        <v>539</v>
      </c>
      <c r="F478" s="2" t="s">
        <v>540</v>
      </c>
      <c r="G478" s="2" t="s">
        <v>551</v>
      </c>
      <c r="H478" s="2" t="s">
        <v>552</v>
      </c>
      <c r="I478" s="2" t="s">
        <v>553</v>
      </c>
      <c r="J478" s="2" t="s">
        <v>554</v>
      </c>
      <c r="K478" s="2" t="s">
        <v>343</v>
      </c>
    </row>
    <row r="479" spans="1:11">
      <c r="A479" s="2">
        <v>478</v>
      </c>
      <c r="B479" s="2" t="s">
        <v>92</v>
      </c>
      <c r="C479" s="2" t="s">
        <v>539</v>
      </c>
      <c r="D479" s="2" t="s">
        <v>540</v>
      </c>
      <c r="E479" s="2" t="s">
        <v>539</v>
      </c>
      <c r="F479" s="2" t="s">
        <v>540</v>
      </c>
      <c r="G479" s="2" t="s">
        <v>555</v>
      </c>
      <c r="H479" s="2" t="s">
        <v>556</v>
      </c>
      <c r="I479" s="2" t="s">
        <v>557</v>
      </c>
      <c r="J479" s="2" t="s">
        <v>544</v>
      </c>
      <c r="K479" s="2" t="s">
        <v>343</v>
      </c>
    </row>
    <row r="480" spans="1:11">
      <c r="A480" s="2">
        <v>479</v>
      </c>
      <c r="B480" s="2" t="s">
        <v>92</v>
      </c>
      <c r="C480" s="2" t="s">
        <v>558</v>
      </c>
      <c r="D480" s="2" t="s">
        <v>559</v>
      </c>
      <c r="E480" s="2" t="s">
        <v>558</v>
      </c>
      <c r="F480" s="2" t="s">
        <v>559</v>
      </c>
      <c r="G480" s="2" t="s">
        <v>560</v>
      </c>
      <c r="H480" s="2" t="s">
        <v>561</v>
      </c>
      <c r="I480" s="2" t="s">
        <v>562</v>
      </c>
      <c r="J480" s="2" t="s">
        <v>563</v>
      </c>
      <c r="K480" s="2" t="s">
        <v>339</v>
      </c>
    </row>
    <row r="481" spans="1:11">
      <c r="A481" s="2">
        <v>480</v>
      </c>
      <c r="B481" s="2" t="s">
        <v>92</v>
      </c>
      <c r="C481" s="2" t="s">
        <v>558</v>
      </c>
      <c r="D481" s="2" t="s">
        <v>559</v>
      </c>
      <c r="E481" s="2" t="s">
        <v>558</v>
      </c>
      <c r="F481" s="2" t="s">
        <v>559</v>
      </c>
      <c r="G481" s="2" t="s">
        <v>564</v>
      </c>
      <c r="H481" s="2" t="s">
        <v>565</v>
      </c>
      <c r="I481" s="2" t="s">
        <v>566</v>
      </c>
      <c r="J481" s="2" t="s">
        <v>567</v>
      </c>
      <c r="K481" s="2" t="s">
        <v>349</v>
      </c>
    </row>
    <row r="482" spans="1:11">
      <c r="A482" s="2">
        <v>481</v>
      </c>
      <c r="B482" s="2" t="s">
        <v>92</v>
      </c>
      <c r="C482" s="2" t="s">
        <v>558</v>
      </c>
      <c r="D482" s="2" t="s">
        <v>559</v>
      </c>
      <c r="E482" s="2" t="s">
        <v>558</v>
      </c>
      <c r="F482" s="2" t="s">
        <v>559</v>
      </c>
      <c r="G482" s="2" t="s">
        <v>564</v>
      </c>
      <c r="H482" s="2" t="s">
        <v>565</v>
      </c>
      <c r="I482" s="2" t="s">
        <v>566</v>
      </c>
      <c r="J482" s="2" t="s">
        <v>567</v>
      </c>
      <c r="K482" s="2" t="s">
        <v>348</v>
      </c>
    </row>
    <row r="483" spans="1:11">
      <c r="A483" s="2">
        <v>482</v>
      </c>
      <c r="B483" s="2" t="s">
        <v>92</v>
      </c>
      <c r="C483" s="2" t="s">
        <v>568</v>
      </c>
      <c r="D483" s="2" t="s">
        <v>569</v>
      </c>
      <c r="E483" s="2" t="s">
        <v>568</v>
      </c>
      <c r="F483" s="2" t="s">
        <v>569</v>
      </c>
      <c r="G483" s="2" t="s">
        <v>570</v>
      </c>
      <c r="H483" s="2" t="s">
        <v>571</v>
      </c>
      <c r="I483" s="2" t="s">
        <v>572</v>
      </c>
      <c r="J483" s="2" t="s">
        <v>573</v>
      </c>
      <c r="K483" s="2" t="s">
        <v>339</v>
      </c>
    </row>
    <row r="484" spans="1:11">
      <c r="A484" s="2">
        <v>483</v>
      </c>
      <c r="B484" s="2" t="s">
        <v>92</v>
      </c>
      <c r="C484" s="2" t="s">
        <v>574</v>
      </c>
      <c r="D484" s="2" t="s">
        <v>575</v>
      </c>
      <c r="E484" s="2" t="s">
        <v>574</v>
      </c>
      <c r="F484" s="2" t="s">
        <v>575</v>
      </c>
      <c r="G484" s="2" t="s">
        <v>404</v>
      </c>
      <c r="H484" s="2" t="s">
        <v>405</v>
      </c>
      <c r="I484" s="2" t="s">
        <v>406</v>
      </c>
      <c r="J484" s="2" t="s">
        <v>407</v>
      </c>
      <c r="K484" s="2" t="s">
        <v>339</v>
      </c>
    </row>
    <row r="485" spans="1:11">
      <c r="A485" s="2">
        <v>484</v>
      </c>
      <c r="B485" s="2" t="s">
        <v>92</v>
      </c>
      <c r="C485" s="2" t="s">
        <v>576</v>
      </c>
      <c r="D485" s="2" t="s">
        <v>577</v>
      </c>
      <c r="E485" s="2" t="s">
        <v>576</v>
      </c>
      <c r="F485" s="2" t="s">
        <v>577</v>
      </c>
      <c r="G485" s="2" t="s">
        <v>541</v>
      </c>
      <c r="H485" s="2" t="s">
        <v>542</v>
      </c>
      <c r="I485" s="2" t="s">
        <v>543</v>
      </c>
      <c r="J485" s="2" t="s">
        <v>544</v>
      </c>
      <c r="K485" s="2" t="s">
        <v>339</v>
      </c>
    </row>
    <row r="486" spans="1:11">
      <c r="A486" s="2">
        <v>485</v>
      </c>
      <c r="B486" s="2" t="s">
        <v>92</v>
      </c>
      <c r="C486" s="2" t="s">
        <v>576</v>
      </c>
      <c r="D486" s="2" t="s">
        <v>577</v>
      </c>
      <c r="E486" s="2" t="s">
        <v>576</v>
      </c>
      <c r="F486" s="2" t="s">
        <v>577</v>
      </c>
      <c r="G486" s="2" t="s">
        <v>578</v>
      </c>
      <c r="H486" s="2" t="s">
        <v>579</v>
      </c>
      <c r="I486" s="2" t="s">
        <v>580</v>
      </c>
      <c r="J486" s="2" t="s">
        <v>581</v>
      </c>
      <c r="K486" s="2" t="s">
        <v>339</v>
      </c>
    </row>
    <row r="487" spans="1:11">
      <c r="A487" s="2">
        <v>486</v>
      </c>
      <c r="B487" s="2" t="s">
        <v>92</v>
      </c>
      <c r="C487" s="2" t="s">
        <v>576</v>
      </c>
      <c r="D487" s="2" t="s">
        <v>577</v>
      </c>
      <c r="E487" s="2" t="s">
        <v>576</v>
      </c>
      <c r="F487" s="2" t="s">
        <v>577</v>
      </c>
      <c r="G487" s="2" t="s">
        <v>582</v>
      </c>
      <c r="H487" s="2" t="s">
        <v>583</v>
      </c>
      <c r="I487" s="2" t="s">
        <v>584</v>
      </c>
      <c r="J487" s="2" t="s">
        <v>581</v>
      </c>
      <c r="K487" s="2" t="s">
        <v>339</v>
      </c>
    </row>
    <row r="488" spans="1:11">
      <c r="A488" s="2">
        <v>487</v>
      </c>
      <c r="B488" s="2" t="s">
        <v>92</v>
      </c>
      <c r="C488" s="2" t="s">
        <v>585</v>
      </c>
      <c r="D488" s="2" t="s">
        <v>586</v>
      </c>
      <c r="E488" s="2" t="s">
        <v>585</v>
      </c>
      <c r="F488" s="2" t="s">
        <v>586</v>
      </c>
      <c r="G488" s="2" t="s">
        <v>587</v>
      </c>
      <c r="H488" s="2" t="s">
        <v>588</v>
      </c>
      <c r="I488" s="2" t="s">
        <v>589</v>
      </c>
      <c r="J488" s="2" t="s">
        <v>338</v>
      </c>
      <c r="K488" s="2" t="s">
        <v>343</v>
      </c>
    </row>
    <row r="489" spans="1:11">
      <c r="A489" s="2">
        <v>488</v>
      </c>
      <c r="B489" s="2" t="s">
        <v>92</v>
      </c>
      <c r="C489" s="2" t="s">
        <v>585</v>
      </c>
      <c r="D489" s="2" t="s">
        <v>586</v>
      </c>
      <c r="E489" s="2" t="s">
        <v>585</v>
      </c>
      <c r="F489" s="2" t="s">
        <v>586</v>
      </c>
      <c r="G489" s="2" t="s">
        <v>590</v>
      </c>
      <c r="H489" s="2" t="s">
        <v>591</v>
      </c>
      <c r="I489" s="2" t="s">
        <v>592</v>
      </c>
      <c r="J489" s="2" t="s">
        <v>593</v>
      </c>
      <c r="K489" s="2" t="s">
        <v>339</v>
      </c>
    </row>
    <row r="490" spans="1:11">
      <c r="A490" s="2">
        <v>489</v>
      </c>
      <c r="B490" s="2" t="s">
        <v>92</v>
      </c>
      <c r="C490" s="2" t="s">
        <v>585</v>
      </c>
      <c r="D490" s="2" t="s">
        <v>586</v>
      </c>
      <c r="E490" s="2" t="s">
        <v>585</v>
      </c>
      <c r="F490" s="2" t="s">
        <v>586</v>
      </c>
      <c r="G490" s="2" t="s">
        <v>594</v>
      </c>
      <c r="H490" s="2" t="s">
        <v>595</v>
      </c>
      <c r="I490" s="2" t="s">
        <v>596</v>
      </c>
      <c r="J490" s="2" t="s">
        <v>597</v>
      </c>
      <c r="K490" s="2" t="s">
        <v>343</v>
      </c>
    </row>
    <row r="491" spans="1:11">
      <c r="A491" s="2">
        <v>490</v>
      </c>
      <c r="B491" s="2" t="s">
        <v>92</v>
      </c>
      <c r="C491" s="2" t="s">
        <v>585</v>
      </c>
      <c r="D491" s="2" t="s">
        <v>586</v>
      </c>
      <c r="E491" s="2" t="s">
        <v>585</v>
      </c>
      <c r="F491" s="2" t="s">
        <v>586</v>
      </c>
      <c r="G491" s="2" t="s">
        <v>598</v>
      </c>
      <c r="H491" s="2" t="s">
        <v>599</v>
      </c>
      <c r="I491" s="2" t="s">
        <v>600</v>
      </c>
      <c r="J491" s="2" t="s">
        <v>491</v>
      </c>
      <c r="K491" s="2" t="s">
        <v>339</v>
      </c>
    </row>
    <row r="492" spans="1:11">
      <c r="A492" s="2">
        <v>491</v>
      </c>
      <c r="B492" s="2" t="s">
        <v>92</v>
      </c>
      <c r="C492" s="2" t="s">
        <v>585</v>
      </c>
      <c r="D492" s="2" t="s">
        <v>586</v>
      </c>
      <c r="E492" s="2" t="s">
        <v>585</v>
      </c>
      <c r="F492" s="2" t="s">
        <v>586</v>
      </c>
      <c r="G492" s="2" t="s">
        <v>485</v>
      </c>
      <c r="H492" s="2" t="s">
        <v>486</v>
      </c>
      <c r="I492" s="2" t="s">
        <v>487</v>
      </c>
      <c r="J492" s="2" t="s">
        <v>407</v>
      </c>
      <c r="K492" s="2" t="s">
        <v>339</v>
      </c>
    </row>
    <row r="493" spans="1:11">
      <c r="A493" s="2">
        <v>492</v>
      </c>
      <c r="B493" s="2" t="s">
        <v>92</v>
      </c>
      <c r="C493" s="2" t="s">
        <v>585</v>
      </c>
      <c r="D493" s="2" t="s">
        <v>586</v>
      </c>
      <c r="E493" s="2" t="s">
        <v>585</v>
      </c>
      <c r="F493" s="2" t="s">
        <v>586</v>
      </c>
      <c r="G493" s="2" t="s">
        <v>601</v>
      </c>
      <c r="H493" s="2" t="s">
        <v>602</v>
      </c>
      <c r="I493" s="2" t="s">
        <v>603</v>
      </c>
      <c r="J493" s="2" t="s">
        <v>491</v>
      </c>
      <c r="K493" s="2" t="s">
        <v>339</v>
      </c>
    </row>
    <row r="494" spans="1:11">
      <c r="A494" s="2">
        <v>493</v>
      </c>
      <c r="B494" s="2" t="s">
        <v>92</v>
      </c>
      <c r="C494" s="2" t="s">
        <v>585</v>
      </c>
      <c r="D494" s="2" t="s">
        <v>586</v>
      </c>
      <c r="E494" s="2" t="s">
        <v>585</v>
      </c>
      <c r="F494" s="2" t="s">
        <v>586</v>
      </c>
      <c r="G494" s="2" t="s">
        <v>488</v>
      </c>
      <c r="H494" s="2" t="s">
        <v>489</v>
      </c>
      <c r="I494" s="2" t="s">
        <v>490</v>
      </c>
      <c r="J494" s="2" t="s">
        <v>491</v>
      </c>
      <c r="K494" s="2" t="s">
        <v>339</v>
      </c>
    </row>
    <row r="495" spans="1:11">
      <c r="A495" s="2">
        <v>494</v>
      </c>
      <c r="B495" s="2" t="s">
        <v>92</v>
      </c>
      <c r="C495" s="2" t="s">
        <v>585</v>
      </c>
      <c r="D495" s="2" t="s">
        <v>586</v>
      </c>
      <c r="E495" s="2" t="s">
        <v>585</v>
      </c>
      <c r="F495" s="2" t="s">
        <v>586</v>
      </c>
      <c r="G495" s="2" t="s">
        <v>604</v>
      </c>
      <c r="H495" s="2" t="s">
        <v>605</v>
      </c>
      <c r="I495" s="2" t="s">
        <v>606</v>
      </c>
      <c r="J495" s="2" t="s">
        <v>607</v>
      </c>
      <c r="K495" s="2" t="s">
        <v>339</v>
      </c>
    </row>
    <row r="496" spans="1:11">
      <c r="A496" s="2">
        <v>495</v>
      </c>
      <c r="B496" s="2" t="s">
        <v>92</v>
      </c>
      <c r="C496" s="2" t="s">
        <v>585</v>
      </c>
      <c r="D496" s="2" t="s">
        <v>586</v>
      </c>
      <c r="E496" s="2" t="s">
        <v>585</v>
      </c>
      <c r="F496" s="2" t="s">
        <v>586</v>
      </c>
      <c r="G496" s="2" t="s">
        <v>608</v>
      </c>
      <c r="H496" s="2" t="s">
        <v>609</v>
      </c>
      <c r="I496" s="2" t="s">
        <v>610</v>
      </c>
      <c r="J496" s="2" t="s">
        <v>491</v>
      </c>
      <c r="K496" s="2" t="s">
        <v>339</v>
      </c>
    </row>
    <row r="497" spans="1:11">
      <c r="A497" s="2">
        <v>496</v>
      </c>
      <c r="B497" s="2" t="s">
        <v>92</v>
      </c>
      <c r="C497" s="2" t="s">
        <v>585</v>
      </c>
      <c r="D497" s="2" t="s">
        <v>586</v>
      </c>
      <c r="E497" s="2" t="s">
        <v>585</v>
      </c>
      <c r="F497" s="2" t="s">
        <v>586</v>
      </c>
      <c r="G497" s="2" t="s">
        <v>611</v>
      </c>
      <c r="H497" s="2" t="s">
        <v>612</v>
      </c>
      <c r="I497" s="2" t="s">
        <v>613</v>
      </c>
      <c r="J497" s="2" t="s">
        <v>491</v>
      </c>
      <c r="K497" s="2" t="s">
        <v>339</v>
      </c>
    </row>
    <row r="498" spans="1:11">
      <c r="A498" s="2">
        <v>497</v>
      </c>
      <c r="B498" s="2" t="s">
        <v>92</v>
      </c>
      <c r="C498" s="2" t="s">
        <v>585</v>
      </c>
      <c r="D498" s="2" t="s">
        <v>586</v>
      </c>
      <c r="E498" s="2" t="s">
        <v>585</v>
      </c>
      <c r="F498" s="2" t="s">
        <v>586</v>
      </c>
      <c r="G498" s="2" t="s">
        <v>614</v>
      </c>
      <c r="H498" s="2" t="s">
        <v>615</v>
      </c>
      <c r="I498" s="2" t="s">
        <v>616</v>
      </c>
      <c r="J498" s="2" t="s">
        <v>491</v>
      </c>
      <c r="K498" s="2" t="s">
        <v>348</v>
      </c>
    </row>
    <row r="499" spans="1:11">
      <c r="A499" s="2">
        <v>498</v>
      </c>
      <c r="B499" s="2" t="s">
        <v>92</v>
      </c>
      <c r="C499" s="2" t="s">
        <v>585</v>
      </c>
      <c r="D499" s="2" t="s">
        <v>586</v>
      </c>
      <c r="E499" s="2" t="s">
        <v>585</v>
      </c>
      <c r="F499" s="2" t="s">
        <v>586</v>
      </c>
      <c r="G499" s="2" t="s">
        <v>614</v>
      </c>
      <c r="H499" s="2" t="s">
        <v>615</v>
      </c>
      <c r="I499" s="2" t="s">
        <v>616</v>
      </c>
      <c r="J499" s="2" t="s">
        <v>491</v>
      </c>
      <c r="K499" s="2" t="s">
        <v>349</v>
      </c>
    </row>
    <row r="500" spans="1:11">
      <c r="A500" s="2">
        <v>499</v>
      </c>
      <c r="B500" s="2" t="s">
        <v>92</v>
      </c>
      <c r="C500" s="2" t="s">
        <v>585</v>
      </c>
      <c r="D500" s="2" t="s">
        <v>586</v>
      </c>
      <c r="E500" s="2" t="s">
        <v>585</v>
      </c>
      <c r="F500" s="2" t="s">
        <v>586</v>
      </c>
      <c r="G500" s="2" t="s">
        <v>617</v>
      </c>
      <c r="H500" s="2" t="s">
        <v>618</v>
      </c>
      <c r="I500" s="2" t="s">
        <v>619</v>
      </c>
      <c r="J500" s="2" t="s">
        <v>620</v>
      </c>
      <c r="K500" s="2" t="s">
        <v>349</v>
      </c>
    </row>
    <row r="501" spans="1:11">
      <c r="A501" s="2">
        <v>500</v>
      </c>
      <c r="B501" s="2" t="s">
        <v>92</v>
      </c>
      <c r="C501" s="2" t="s">
        <v>585</v>
      </c>
      <c r="D501" s="2" t="s">
        <v>586</v>
      </c>
      <c r="E501" s="2" t="s">
        <v>585</v>
      </c>
      <c r="F501" s="2" t="s">
        <v>586</v>
      </c>
      <c r="G501" s="2" t="s">
        <v>617</v>
      </c>
      <c r="H501" s="2" t="s">
        <v>618</v>
      </c>
      <c r="I501" s="2" t="s">
        <v>619</v>
      </c>
      <c r="J501" s="2" t="s">
        <v>620</v>
      </c>
      <c r="K501" s="2" t="s">
        <v>348</v>
      </c>
    </row>
    <row r="502" spans="1:11">
      <c r="A502" s="2">
        <v>501</v>
      </c>
      <c r="B502" s="2" t="s">
        <v>92</v>
      </c>
      <c r="C502" s="2" t="s">
        <v>585</v>
      </c>
      <c r="D502" s="2" t="s">
        <v>586</v>
      </c>
      <c r="E502" s="2" t="s">
        <v>585</v>
      </c>
      <c r="F502" s="2" t="s">
        <v>586</v>
      </c>
      <c r="G502" s="2" t="s">
        <v>621</v>
      </c>
      <c r="H502" s="2" t="s">
        <v>622</v>
      </c>
      <c r="I502" s="2" t="s">
        <v>616</v>
      </c>
      <c r="J502" s="2" t="s">
        <v>620</v>
      </c>
      <c r="K502" s="2" t="s">
        <v>349</v>
      </c>
    </row>
    <row r="503" spans="1:11">
      <c r="A503" s="2">
        <v>502</v>
      </c>
      <c r="B503" s="2" t="s">
        <v>92</v>
      </c>
      <c r="C503" s="2" t="s">
        <v>585</v>
      </c>
      <c r="D503" s="2" t="s">
        <v>586</v>
      </c>
      <c r="E503" s="2" t="s">
        <v>585</v>
      </c>
      <c r="F503" s="2" t="s">
        <v>586</v>
      </c>
      <c r="G503" s="2" t="s">
        <v>621</v>
      </c>
      <c r="H503" s="2" t="s">
        <v>622</v>
      </c>
      <c r="I503" s="2" t="s">
        <v>616</v>
      </c>
      <c r="J503" s="2" t="s">
        <v>620</v>
      </c>
      <c r="K503" s="2" t="s">
        <v>348</v>
      </c>
    </row>
    <row r="504" spans="1:11">
      <c r="A504" s="2">
        <v>503</v>
      </c>
      <c r="B504" s="2" t="s">
        <v>92</v>
      </c>
      <c r="C504" s="2" t="s">
        <v>623</v>
      </c>
      <c r="D504" s="2" t="s">
        <v>624</v>
      </c>
      <c r="E504" s="2" t="s">
        <v>623</v>
      </c>
      <c r="F504" s="2" t="s">
        <v>624</v>
      </c>
      <c r="G504" s="2" t="s">
        <v>335</v>
      </c>
      <c r="H504" s="2" t="s">
        <v>336</v>
      </c>
      <c r="I504" s="2" t="s">
        <v>337</v>
      </c>
      <c r="J504" s="2" t="s">
        <v>338</v>
      </c>
      <c r="K504" s="2" t="s">
        <v>339</v>
      </c>
    </row>
    <row r="505" spans="1:11">
      <c r="A505" s="2">
        <v>504</v>
      </c>
      <c r="B505" s="2" t="s">
        <v>92</v>
      </c>
      <c r="C505" s="2" t="s">
        <v>623</v>
      </c>
      <c r="D505" s="2" t="s">
        <v>624</v>
      </c>
      <c r="E505" s="2" t="s">
        <v>623</v>
      </c>
      <c r="F505" s="2" t="s">
        <v>624</v>
      </c>
      <c r="G505" s="2" t="s">
        <v>340</v>
      </c>
      <c r="H505" s="2" t="s">
        <v>341</v>
      </c>
      <c r="I505" s="2" t="s">
        <v>342</v>
      </c>
      <c r="J505" s="2" t="s">
        <v>338</v>
      </c>
      <c r="K505" s="2" t="s">
        <v>343</v>
      </c>
    </row>
    <row r="506" spans="1:11">
      <c r="A506" s="2">
        <v>505</v>
      </c>
      <c r="B506" s="2" t="s">
        <v>92</v>
      </c>
      <c r="C506" s="2" t="s">
        <v>623</v>
      </c>
      <c r="D506" s="2" t="s">
        <v>624</v>
      </c>
      <c r="E506" s="2" t="s">
        <v>623</v>
      </c>
      <c r="F506" s="2" t="s">
        <v>624</v>
      </c>
      <c r="G506" s="2" t="s">
        <v>344</v>
      </c>
      <c r="H506" s="2" t="s">
        <v>345</v>
      </c>
      <c r="I506" s="2" t="s">
        <v>346</v>
      </c>
      <c r="J506" s="2" t="s">
        <v>347</v>
      </c>
      <c r="K506" s="2" t="s">
        <v>348</v>
      </c>
    </row>
    <row r="507" spans="1:11">
      <c r="A507" s="2">
        <v>506</v>
      </c>
      <c r="B507" s="2" t="s">
        <v>92</v>
      </c>
      <c r="C507" s="2" t="s">
        <v>623</v>
      </c>
      <c r="D507" s="2" t="s">
        <v>624</v>
      </c>
      <c r="E507" s="2" t="s">
        <v>623</v>
      </c>
      <c r="F507" s="2" t="s">
        <v>624</v>
      </c>
      <c r="G507" s="2" t="s">
        <v>344</v>
      </c>
      <c r="H507" s="2" t="s">
        <v>345</v>
      </c>
      <c r="I507" s="2" t="s">
        <v>346</v>
      </c>
      <c r="J507" s="2" t="s">
        <v>347</v>
      </c>
      <c r="K507" s="2" t="s">
        <v>343</v>
      </c>
    </row>
    <row r="508" spans="1:11">
      <c r="A508" s="2">
        <v>507</v>
      </c>
      <c r="B508" s="2" t="s">
        <v>92</v>
      </c>
      <c r="C508" s="2" t="s">
        <v>623</v>
      </c>
      <c r="D508" s="2" t="s">
        <v>624</v>
      </c>
      <c r="E508" s="2" t="s">
        <v>623</v>
      </c>
      <c r="F508" s="2" t="s">
        <v>624</v>
      </c>
      <c r="G508" s="2" t="s">
        <v>344</v>
      </c>
      <c r="H508" s="2" t="s">
        <v>345</v>
      </c>
      <c r="I508" s="2" t="s">
        <v>346</v>
      </c>
      <c r="J508" s="2" t="s">
        <v>347</v>
      </c>
      <c r="K508" s="2" t="s">
        <v>339</v>
      </c>
    </row>
    <row r="509" spans="1:11">
      <c r="A509" s="2">
        <v>508</v>
      </c>
      <c r="B509" s="2" t="s">
        <v>92</v>
      </c>
      <c r="C509" s="2" t="s">
        <v>623</v>
      </c>
      <c r="D509" s="2" t="s">
        <v>624</v>
      </c>
      <c r="E509" s="2" t="s">
        <v>623</v>
      </c>
      <c r="F509" s="2" t="s">
        <v>624</v>
      </c>
      <c r="G509" s="2" t="s">
        <v>344</v>
      </c>
      <c r="H509" s="2" t="s">
        <v>345</v>
      </c>
      <c r="I509" s="2" t="s">
        <v>346</v>
      </c>
      <c r="J509" s="2" t="s">
        <v>347</v>
      </c>
      <c r="K509" s="2" t="s">
        <v>349</v>
      </c>
    </row>
    <row r="510" spans="1:11">
      <c r="A510" s="2">
        <v>509</v>
      </c>
      <c r="B510" s="2" t="s">
        <v>92</v>
      </c>
      <c r="C510" s="2" t="s">
        <v>623</v>
      </c>
      <c r="D510" s="2" t="s">
        <v>624</v>
      </c>
      <c r="E510" s="2" t="s">
        <v>623</v>
      </c>
      <c r="F510" s="2" t="s">
        <v>624</v>
      </c>
      <c r="G510" s="2" t="s">
        <v>625</v>
      </c>
      <c r="H510" s="2" t="s">
        <v>626</v>
      </c>
      <c r="I510" s="2" t="s">
        <v>627</v>
      </c>
      <c r="J510" s="2" t="s">
        <v>347</v>
      </c>
      <c r="K510" s="2" t="s">
        <v>343</v>
      </c>
    </row>
    <row r="511" spans="1:11">
      <c r="A511" s="2">
        <v>510</v>
      </c>
      <c r="B511" s="2" t="s">
        <v>92</v>
      </c>
      <c r="C511" s="2" t="s">
        <v>623</v>
      </c>
      <c r="D511" s="2" t="s">
        <v>624</v>
      </c>
      <c r="E511" s="2" t="s">
        <v>623</v>
      </c>
      <c r="F511" s="2" t="s">
        <v>624</v>
      </c>
      <c r="G511" s="2" t="s">
        <v>625</v>
      </c>
      <c r="H511" s="2" t="s">
        <v>626</v>
      </c>
      <c r="I511" s="2" t="s">
        <v>627</v>
      </c>
      <c r="J511" s="2" t="s">
        <v>347</v>
      </c>
      <c r="K511" s="2" t="s">
        <v>339</v>
      </c>
    </row>
    <row r="512" spans="1:11">
      <c r="A512" s="2">
        <v>511</v>
      </c>
      <c r="B512" s="2" t="s">
        <v>92</v>
      </c>
      <c r="C512" s="2" t="s">
        <v>623</v>
      </c>
      <c r="D512" s="2" t="s">
        <v>624</v>
      </c>
      <c r="E512" s="2" t="s">
        <v>623</v>
      </c>
      <c r="F512" s="2" t="s">
        <v>624</v>
      </c>
      <c r="G512" s="2" t="s">
        <v>564</v>
      </c>
      <c r="H512" s="2" t="s">
        <v>565</v>
      </c>
      <c r="I512" s="2" t="s">
        <v>566</v>
      </c>
      <c r="J512" s="2" t="s">
        <v>567</v>
      </c>
      <c r="K512" s="2" t="s">
        <v>348</v>
      </c>
    </row>
    <row r="513" spans="1:11">
      <c r="A513" s="2">
        <v>512</v>
      </c>
      <c r="B513" s="2" t="s">
        <v>92</v>
      </c>
      <c r="C513" s="2" t="s">
        <v>623</v>
      </c>
      <c r="D513" s="2" t="s">
        <v>624</v>
      </c>
      <c r="E513" s="2" t="s">
        <v>623</v>
      </c>
      <c r="F513" s="2" t="s">
        <v>624</v>
      </c>
      <c r="G513" s="2" t="s">
        <v>564</v>
      </c>
      <c r="H513" s="2" t="s">
        <v>565</v>
      </c>
      <c r="I513" s="2" t="s">
        <v>566</v>
      </c>
      <c r="J513" s="2" t="s">
        <v>567</v>
      </c>
      <c r="K513" s="2" t="s">
        <v>349</v>
      </c>
    </row>
    <row r="514" spans="1:11">
      <c r="A514" s="2">
        <v>513</v>
      </c>
      <c r="B514" s="2" t="s">
        <v>92</v>
      </c>
      <c r="C514" s="2" t="s">
        <v>623</v>
      </c>
      <c r="D514" s="2" t="s">
        <v>624</v>
      </c>
      <c r="E514" s="2" t="s">
        <v>623</v>
      </c>
      <c r="F514" s="2" t="s">
        <v>624</v>
      </c>
      <c r="G514" s="2" t="s">
        <v>628</v>
      </c>
      <c r="H514" s="2" t="s">
        <v>629</v>
      </c>
      <c r="I514" s="2" t="s">
        <v>630</v>
      </c>
      <c r="J514" s="2" t="s">
        <v>347</v>
      </c>
      <c r="K514" s="2" t="s">
        <v>339</v>
      </c>
    </row>
    <row r="515" spans="1:11">
      <c r="A515" s="2">
        <v>514</v>
      </c>
      <c r="B515" s="2" t="s">
        <v>92</v>
      </c>
      <c r="C515" s="2" t="s">
        <v>623</v>
      </c>
      <c r="D515" s="2" t="s">
        <v>624</v>
      </c>
      <c r="E515" s="2" t="s">
        <v>623</v>
      </c>
      <c r="F515" s="2" t="s">
        <v>624</v>
      </c>
      <c r="G515" s="2" t="s">
        <v>631</v>
      </c>
      <c r="H515" s="2" t="s">
        <v>632</v>
      </c>
      <c r="I515" s="2" t="s">
        <v>633</v>
      </c>
      <c r="J515" s="2" t="s">
        <v>607</v>
      </c>
      <c r="K515" s="2" t="s">
        <v>349</v>
      </c>
    </row>
    <row r="516" spans="1:11">
      <c r="A516" s="2">
        <v>515</v>
      </c>
      <c r="B516" s="2" t="s">
        <v>92</v>
      </c>
      <c r="C516" s="2" t="s">
        <v>623</v>
      </c>
      <c r="D516" s="2" t="s">
        <v>624</v>
      </c>
      <c r="E516" s="2" t="s">
        <v>623</v>
      </c>
      <c r="F516" s="2" t="s">
        <v>624</v>
      </c>
      <c r="G516" s="2" t="s">
        <v>631</v>
      </c>
      <c r="H516" s="2" t="s">
        <v>632</v>
      </c>
      <c r="I516" s="2" t="s">
        <v>633</v>
      </c>
      <c r="J516" s="2" t="s">
        <v>607</v>
      </c>
      <c r="K516" s="2" t="s">
        <v>634</v>
      </c>
    </row>
    <row r="517" spans="1:11">
      <c r="A517" s="2">
        <v>516</v>
      </c>
      <c r="B517" s="2" t="s">
        <v>92</v>
      </c>
      <c r="C517" s="2" t="s">
        <v>623</v>
      </c>
      <c r="D517" s="2" t="s">
        <v>624</v>
      </c>
      <c r="E517" s="2" t="s">
        <v>623</v>
      </c>
      <c r="F517" s="2" t="s">
        <v>624</v>
      </c>
      <c r="G517" s="2" t="s">
        <v>631</v>
      </c>
      <c r="H517" s="2" t="s">
        <v>632</v>
      </c>
      <c r="I517" s="2" t="s">
        <v>633</v>
      </c>
      <c r="J517" s="2" t="s">
        <v>607</v>
      </c>
      <c r="K517" s="2" t="s">
        <v>348</v>
      </c>
    </row>
    <row r="518" spans="1:11">
      <c r="A518" s="2">
        <v>517</v>
      </c>
      <c r="B518" s="2" t="s">
        <v>92</v>
      </c>
      <c r="C518" s="2" t="s">
        <v>623</v>
      </c>
      <c r="D518" s="2" t="s">
        <v>624</v>
      </c>
      <c r="E518" s="2" t="s">
        <v>623</v>
      </c>
      <c r="F518" s="2" t="s">
        <v>624</v>
      </c>
      <c r="G518" s="2" t="s">
        <v>631</v>
      </c>
      <c r="H518" s="2" t="s">
        <v>632</v>
      </c>
      <c r="I518" s="2" t="s">
        <v>633</v>
      </c>
      <c r="J518" s="2" t="s">
        <v>607</v>
      </c>
      <c r="K518" s="2" t="s">
        <v>343</v>
      </c>
    </row>
    <row r="519" spans="1:11">
      <c r="A519" s="2">
        <v>518</v>
      </c>
      <c r="B519" s="2" t="s">
        <v>92</v>
      </c>
      <c r="C519" s="2" t="s">
        <v>623</v>
      </c>
      <c r="D519" s="2" t="s">
        <v>624</v>
      </c>
      <c r="E519" s="2" t="s">
        <v>623</v>
      </c>
      <c r="F519" s="2" t="s">
        <v>624</v>
      </c>
      <c r="G519" s="2" t="s">
        <v>631</v>
      </c>
      <c r="H519" s="2" t="s">
        <v>632</v>
      </c>
      <c r="I519" s="2" t="s">
        <v>633</v>
      </c>
      <c r="J519" s="2" t="s">
        <v>607</v>
      </c>
      <c r="K519" s="2" t="s">
        <v>339</v>
      </c>
    </row>
    <row r="520" spans="1:11">
      <c r="A520" s="2">
        <v>519</v>
      </c>
      <c r="B520" s="2" t="s">
        <v>92</v>
      </c>
      <c r="C520" s="2" t="s">
        <v>623</v>
      </c>
      <c r="D520" s="2" t="s">
        <v>624</v>
      </c>
      <c r="E520" s="2" t="s">
        <v>623</v>
      </c>
      <c r="F520" s="2" t="s">
        <v>624</v>
      </c>
      <c r="G520" s="2" t="s">
        <v>635</v>
      </c>
      <c r="H520" s="2" t="s">
        <v>636</v>
      </c>
      <c r="I520" s="2" t="s">
        <v>637</v>
      </c>
      <c r="J520" s="2" t="s">
        <v>638</v>
      </c>
      <c r="K520" s="2" t="s">
        <v>339</v>
      </c>
    </row>
    <row r="521" spans="1:11">
      <c r="A521" s="2">
        <v>520</v>
      </c>
      <c r="B521" s="2" t="s">
        <v>92</v>
      </c>
      <c r="C521" s="2" t="s">
        <v>623</v>
      </c>
      <c r="D521" s="2" t="s">
        <v>624</v>
      </c>
      <c r="E521" s="2" t="s">
        <v>623</v>
      </c>
      <c r="F521" s="2" t="s">
        <v>624</v>
      </c>
      <c r="G521" s="2" t="s">
        <v>614</v>
      </c>
      <c r="H521" s="2" t="s">
        <v>615</v>
      </c>
      <c r="I521" s="2" t="s">
        <v>616</v>
      </c>
      <c r="J521" s="2" t="s">
        <v>491</v>
      </c>
      <c r="K521" s="2" t="s">
        <v>349</v>
      </c>
    </row>
    <row r="522" spans="1:11">
      <c r="A522" s="2">
        <v>521</v>
      </c>
      <c r="B522" s="2" t="s">
        <v>92</v>
      </c>
      <c r="C522" s="2" t="s">
        <v>623</v>
      </c>
      <c r="D522" s="2" t="s">
        <v>624</v>
      </c>
      <c r="E522" s="2" t="s">
        <v>623</v>
      </c>
      <c r="F522" s="2" t="s">
        <v>624</v>
      </c>
      <c r="G522" s="2" t="s">
        <v>614</v>
      </c>
      <c r="H522" s="2" t="s">
        <v>615</v>
      </c>
      <c r="I522" s="2" t="s">
        <v>616</v>
      </c>
      <c r="J522" s="2" t="s">
        <v>491</v>
      </c>
      <c r="K522" s="2" t="s">
        <v>348</v>
      </c>
    </row>
    <row r="523" spans="1:11">
      <c r="A523" s="2">
        <v>522</v>
      </c>
      <c r="B523" s="2" t="s">
        <v>92</v>
      </c>
      <c r="C523" s="2" t="s">
        <v>623</v>
      </c>
      <c r="D523" s="2" t="s">
        <v>624</v>
      </c>
      <c r="E523" s="2" t="s">
        <v>623</v>
      </c>
      <c r="F523" s="2" t="s">
        <v>624</v>
      </c>
      <c r="G523" s="2" t="s">
        <v>617</v>
      </c>
      <c r="H523" s="2" t="s">
        <v>618</v>
      </c>
      <c r="I523" s="2" t="s">
        <v>619</v>
      </c>
      <c r="J523" s="2" t="s">
        <v>620</v>
      </c>
      <c r="K523" s="2" t="s">
        <v>349</v>
      </c>
    </row>
    <row r="524" spans="1:11">
      <c r="A524" s="2">
        <v>523</v>
      </c>
      <c r="B524" s="2" t="s">
        <v>92</v>
      </c>
      <c r="C524" s="2" t="s">
        <v>623</v>
      </c>
      <c r="D524" s="2" t="s">
        <v>624</v>
      </c>
      <c r="E524" s="2" t="s">
        <v>623</v>
      </c>
      <c r="F524" s="2" t="s">
        <v>624</v>
      </c>
      <c r="G524" s="2" t="s">
        <v>617</v>
      </c>
      <c r="H524" s="2" t="s">
        <v>618</v>
      </c>
      <c r="I524" s="2" t="s">
        <v>619</v>
      </c>
      <c r="J524" s="2" t="s">
        <v>620</v>
      </c>
      <c r="K524" s="2" t="s">
        <v>348</v>
      </c>
    </row>
    <row r="525" spans="1:11">
      <c r="A525" s="2">
        <v>524</v>
      </c>
      <c r="B525" s="2" t="s">
        <v>92</v>
      </c>
      <c r="C525" s="2" t="s">
        <v>623</v>
      </c>
      <c r="D525" s="2" t="s">
        <v>624</v>
      </c>
      <c r="E525" s="2" t="s">
        <v>623</v>
      </c>
      <c r="F525" s="2" t="s">
        <v>624</v>
      </c>
      <c r="G525" s="2" t="s">
        <v>621</v>
      </c>
      <c r="H525" s="2" t="s">
        <v>622</v>
      </c>
      <c r="I525" s="2" t="s">
        <v>616</v>
      </c>
      <c r="J525" s="2" t="s">
        <v>620</v>
      </c>
      <c r="K525" s="2" t="s">
        <v>348</v>
      </c>
    </row>
    <row r="526" spans="1:11">
      <c r="A526" s="2">
        <v>525</v>
      </c>
      <c r="B526" s="2" t="s">
        <v>92</v>
      </c>
      <c r="C526" s="2" t="s">
        <v>623</v>
      </c>
      <c r="D526" s="2" t="s">
        <v>624</v>
      </c>
      <c r="E526" s="2" t="s">
        <v>623</v>
      </c>
      <c r="F526" s="2" t="s">
        <v>624</v>
      </c>
      <c r="G526" s="2" t="s">
        <v>621</v>
      </c>
      <c r="H526" s="2" t="s">
        <v>622</v>
      </c>
      <c r="I526" s="2" t="s">
        <v>616</v>
      </c>
      <c r="J526" s="2" t="s">
        <v>620</v>
      </c>
      <c r="K526" s="2" t="s">
        <v>349</v>
      </c>
    </row>
    <row r="527" spans="1:11">
      <c r="A527" s="2">
        <v>526</v>
      </c>
      <c r="B527" s="2" t="s">
        <v>92</v>
      </c>
      <c r="C527" s="2" t="s">
        <v>639</v>
      </c>
      <c r="D527" s="2" t="s">
        <v>640</v>
      </c>
      <c r="E527" s="2" t="s">
        <v>639</v>
      </c>
      <c r="F527" s="2" t="s">
        <v>640</v>
      </c>
      <c r="G527" s="2" t="s">
        <v>631</v>
      </c>
      <c r="H527" s="2" t="s">
        <v>632</v>
      </c>
      <c r="I527" s="2" t="s">
        <v>633</v>
      </c>
      <c r="J527" s="2" t="s">
        <v>607</v>
      </c>
      <c r="K527" s="2" t="s">
        <v>348</v>
      </c>
    </row>
    <row r="528" spans="1:11">
      <c r="A528" s="2">
        <v>527</v>
      </c>
      <c r="B528" s="2" t="s">
        <v>92</v>
      </c>
      <c r="C528" s="2" t="s">
        <v>639</v>
      </c>
      <c r="D528" s="2" t="s">
        <v>640</v>
      </c>
      <c r="E528" s="2" t="s">
        <v>639</v>
      </c>
      <c r="F528" s="2" t="s">
        <v>640</v>
      </c>
      <c r="G528" s="2" t="s">
        <v>631</v>
      </c>
      <c r="H528" s="2" t="s">
        <v>632</v>
      </c>
      <c r="I528" s="2" t="s">
        <v>633</v>
      </c>
      <c r="J528" s="2" t="s">
        <v>607</v>
      </c>
      <c r="K528" s="2" t="s">
        <v>349</v>
      </c>
    </row>
    <row r="529" spans="1:11">
      <c r="A529" s="2">
        <v>528</v>
      </c>
      <c r="B529" s="2" t="s">
        <v>92</v>
      </c>
      <c r="C529" s="2" t="s">
        <v>639</v>
      </c>
      <c r="D529" s="2" t="s">
        <v>640</v>
      </c>
      <c r="E529" s="2" t="s">
        <v>639</v>
      </c>
      <c r="F529" s="2" t="s">
        <v>640</v>
      </c>
      <c r="G529" s="2" t="s">
        <v>631</v>
      </c>
      <c r="H529" s="2" t="s">
        <v>632</v>
      </c>
      <c r="I529" s="2" t="s">
        <v>633</v>
      </c>
      <c r="J529" s="2" t="s">
        <v>607</v>
      </c>
      <c r="K529" s="2" t="s">
        <v>339</v>
      </c>
    </row>
    <row r="530" spans="1:11">
      <c r="A530" s="2">
        <v>529</v>
      </c>
      <c r="B530" s="2" t="s">
        <v>92</v>
      </c>
      <c r="C530" s="2" t="s">
        <v>639</v>
      </c>
      <c r="D530" s="2" t="s">
        <v>640</v>
      </c>
      <c r="E530" s="2" t="s">
        <v>639</v>
      </c>
      <c r="F530" s="2" t="s">
        <v>640</v>
      </c>
      <c r="G530" s="2" t="s">
        <v>631</v>
      </c>
      <c r="H530" s="2" t="s">
        <v>632</v>
      </c>
      <c r="I530" s="2" t="s">
        <v>633</v>
      </c>
      <c r="J530" s="2" t="s">
        <v>607</v>
      </c>
      <c r="K530" s="2" t="s">
        <v>634</v>
      </c>
    </row>
    <row r="531" spans="1:11">
      <c r="A531" s="2">
        <v>530</v>
      </c>
      <c r="B531" s="2" t="s">
        <v>92</v>
      </c>
      <c r="C531" s="2" t="s">
        <v>639</v>
      </c>
      <c r="D531" s="2" t="s">
        <v>640</v>
      </c>
      <c r="E531" s="2" t="s">
        <v>639</v>
      </c>
      <c r="F531" s="2" t="s">
        <v>640</v>
      </c>
      <c r="G531" s="2" t="s">
        <v>631</v>
      </c>
      <c r="H531" s="2" t="s">
        <v>632</v>
      </c>
      <c r="I531" s="2" t="s">
        <v>633</v>
      </c>
      <c r="J531" s="2" t="s">
        <v>607</v>
      </c>
      <c r="K531" s="2" t="s">
        <v>343</v>
      </c>
    </row>
    <row r="532" spans="1:11">
      <c r="A532" s="2">
        <v>531</v>
      </c>
      <c r="B532" s="2" t="s">
        <v>92</v>
      </c>
      <c r="G532" s="2" t="s">
        <v>541</v>
      </c>
      <c r="H532" s="2" t="s">
        <v>542</v>
      </c>
      <c r="I532" s="2" t="s">
        <v>543</v>
      </c>
      <c r="J532" s="2" t="s">
        <v>544</v>
      </c>
      <c r="K532" s="2" t="s">
        <v>339</v>
      </c>
    </row>
    <row r="533" spans="1:11">
      <c r="A533" s="2">
        <v>532</v>
      </c>
      <c r="B533" s="2" t="s">
        <v>92</v>
      </c>
      <c r="G533" s="2" t="s">
        <v>545</v>
      </c>
      <c r="H533" s="2" t="s">
        <v>546</v>
      </c>
      <c r="I533" s="2" t="s">
        <v>547</v>
      </c>
      <c r="J533" s="2" t="s">
        <v>544</v>
      </c>
      <c r="K533" s="2" t="s">
        <v>339</v>
      </c>
    </row>
    <row r="534" spans="1:11">
      <c r="A534" s="2">
        <v>533</v>
      </c>
      <c r="B534" s="2" t="s">
        <v>92</v>
      </c>
      <c r="G534" s="2" t="s">
        <v>587</v>
      </c>
      <c r="H534" s="2" t="s">
        <v>588</v>
      </c>
      <c r="I534" s="2" t="s">
        <v>589</v>
      </c>
      <c r="J534" s="2" t="s">
        <v>338</v>
      </c>
      <c r="K534" s="2" t="s">
        <v>343</v>
      </c>
    </row>
    <row r="535" spans="1:11">
      <c r="A535" s="2">
        <v>534</v>
      </c>
      <c r="B535" s="2" t="s">
        <v>92</v>
      </c>
      <c r="G535" s="2" t="s">
        <v>590</v>
      </c>
      <c r="H535" s="2" t="s">
        <v>591</v>
      </c>
      <c r="I535" s="2" t="s">
        <v>592</v>
      </c>
      <c r="J535" s="2" t="s">
        <v>593</v>
      </c>
      <c r="K535" s="2" t="s">
        <v>339</v>
      </c>
    </row>
    <row r="536" spans="1:11">
      <c r="A536" s="2">
        <v>535</v>
      </c>
      <c r="B536" s="2" t="s">
        <v>92</v>
      </c>
      <c r="G536" s="2" t="s">
        <v>594</v>
      </c>
      <c r="H536" s="2" t="s">
        <v>595</v>
      </c>
      <c r="I536" s="2" t="s">
        <v>596</v>
      </c>
      <c r="J536" s="2" t="s">
        <v>597</v>
      </c>
      <c r="K536" s="2" t="s">
        <v>343</v>
      </c>
    </row>
    <row r="537" spans="1:11">
      <c r="A537" s="2">
        <v>536</v>
      </c>
      <c r="B537" s="2" t="s">
        <v>92</v>
      </c>
      <c r="G537" s="2" t="s">
        <v>335</v>
      </c>
      <c r="H537" s="2" t="s">
        <v>336</v>
      </c>
      <c r="I537" s="2" t="s">
        <v>337</v>
      </c>
      <c r="J537" s="2" t="s">
        <v>338</v>
      </c>
      <c r="K537" s="2" t="s">
        <v>339</v>
      </c>
    </row>
    <row r="538" spans="1:11">
      <c r="A538" s="2">
        <v>537</v>
      </c>
      <c r="B538" s="2" t="s">
        <v>92</v>
      </c>
      <c r="G538" s="2" t="s">
        <v>340</v>
      </c>
      <c r="H538" s="2" t="s">
        <v>341</v>
      </c>
      <c r="I538" s="2" t="s">
        <v>342</v>
      </c>
      <c r="J538" s="2" t="s">
        <v>338</v>
      </c>
      <c r="K538" s="2" t="s">
        <v>343</v>
      </c>
    </row>
    <row r="539" spans="1:11">
      <c r="A539" s="2">
        <v>538</v>
      </c>
      <c r="B539" s="2" t="s">
        <v>92</v>
      </c>
      <c r="G539" s="2" t="s">
        <v>344</v>
      </c>
      <c r="H539" s="2" t="s">
        <v>345</v>
      </c>
      <c r="I539" s="2" t="s">
        <v>346</v>
      </c>
      <c r="J539" s="2" t="s">
        <v>347</v>
      </c>
      <c r="K539" s="2" t="s">
        <v>349</v>
      </c>
    </row>
    <row r="540" spans="1:11">
      <c r="A540" s="2">
        <v>539</v>
      </c>
      <c r="B540" s="2" t="s">
        <v>92</v>
      </c>
      <c r="G540" s="2" t="s">
        <v>344</v>
      </c>
      <c r="H540" s="2" t="s">
        <v>345</v>
      </c>
      <c r="I540" s="2" t="s">
        <v>346</v>
      </c>
      <c r="J540" s="2" t="s">
        <v>347</v>
      </c>
      <c r="K540" s="2" t="s">
        <v>339</v>
      </c>
    </row>
    <row r="541" spans="1:11">
      <c r="A541" s="2">
        <v>540</v>
      </c>
      <c r="B541" s="2" t="s">
        <v>92</v>
      </c>
      <c r="G541" s="2" t="s">
        <v>344</v>
      </c>
      <c r="H541" s="2" t="s">
        <v>345</v>
      </c>
      <c r="I541" s="2" t="s">
        <v>346</v>
      </c>
      <c r="J541" s="2" t="s">
        <v>347</v>
      </c>
      <c r="K541" s="2" t="s">
        <v>343</v>
      </c>
    </row>
    <row r="542" spans="1:11">
      <c r="A542" s="2">
        <v>541</v>
      </c>
      <c r="B542" s="2" t="s">
        <v>92</v>
      </c>
      <c r="G542" s="2" t="s">
        <v>344</v>
      </c>
      <c r="H542" s="2" t="s">
        <v>345</v>
      </c>
      <c r="I542" s="2" t="s">
        <v>346</v>
      </c>
      <c r="J542" s="2" t="s">
        <v>347</v>
      </c>
      <c r="K542" s="2" t="s">
        <v>348</v>
      </c>
    </row>
    <row r="543" spans="1:11">
      <c r="A543" s="2">
        <v>542</v>
      </c>
      <c r="B543" s="2" t="s">
        <v>92</v>
      </c>
      <c r="G543" s="2" t="s">
        <v>426</v>
      </c>
      <c r="H543" s="2" t="s">
        <v>427</v>
      </c>
      <c r="I543" s="2" t="s">
        <v>428</v>
      </c>
      <c r="J543" s="2" t="s">
        <v>338</v>
      </c>
      <c r="K543" s="2" t="s">
        <v>348</v>
      </c>
    </row>
    <row r="544" spans="1:11">
      <c r="A544" s="2">
        <v>543</v>
      </c>
      <c r="B544" s="2" t="s">
        <v>92</v>
      </c>
      <c r="G544" s="2" t="s">
        <v>426</v>
      </c>
      <c r="H544" s="2" t="s">
        <v>427</v>
      </c>
      <c r="I544" s="2" t="s">
        <v>428</v>
      </c>
      <c r="J544" s="2" t="s">
        <v>338</v>
      </c>
      <c r="K544" s="2" t="s">
        <v>349</v>
      </c>
    </row>
    <row r="545" spans="1:11">
      <c r="A545" s="2">
        <v>544</v>
      </c>
      <c r="B545" s="2" t="s">
        <v>92</v>
      </c>
      <c r="G545" s="2" t="s">
        <v>625</v>
      </c>
      <c r="H545" s="2" t="s">
        <v>626</v>
      </c>
      <c r="I545" s="2" t="s">
        <v>627</v>
      </c>
      <c r="J545" s="2" t="s">
        <v>347</v>
      </c>
      <c r="K545" s="2" t="s">
        <v>339</v>
      </c>
    </row>
    <row r="546" spans="1:11">
      <c r="A546" s="2">
        <v>545</v>
      </c>
      <c r="B546" s="2" t="s">
        <v>92</v>
      </c>
      <c r="G546" s="2" t="s">
        <v>625</v>
      </c>
      <c r="H546" s="2" t="s">
        <v>626</v>
      </c>
      <c r="I546" s="2" t="s">
        <v>627</v>
      </c>
      <c r="J546" s="2" t="s">
        <v>347</v>
      </c>
      <c r="K546" s="2" t="s">
        <v>343</v>
      </c>
    </row>
    <row r="547" spans="1:11">
      <c r="A547" s="2">
        <v>546</v>
      </c>
      <c r="B547" s="2" t="s">
        <v>92</v>
      </c>
      <c r="G547" s="2" t="s">
        <v>469</v>
      </c>
      <c r="H547" s="2" t="s">
        <v>470</v>
      </c>
      <c r="I547" s="2" t="s">
        <v>471</v>
      </c>
      <c r="J547" s="2" t="s">
        <v>472</v>
      </c>
      <c r="K547" s="2" t="s">
        <v>339</v>
      </c>
    </row>
    <row r="548" spans="1:11">
      <c r="A548" s="2">
        <v>547</v>
      </c>
      <c r="B548" s="2" t="s">
        <v>92</v>
      </c>
      <c r="G548" s="2" t="s">
        <v>598</v>
      </c>
      <c r="H548" s="2" t="s">
        <v>599</v>
      </c>
      <c r="I548" s="2" t="s">
        <v>600</v>
      </c>
      <c r="J548" s="2" t="s">
        <v>491</v>
      </c>
      <c r="K548" s="2" t="s">
        <v>339</v>
      </c>
    </row>
    <row r="549" spans="1:11">
      <c r="A549" s="2">
        <v>548</v>
      </c>
      <c r="B549" s="2" t="s">
        <v>92</v>
      </c>
      <c r="G549" s="2" t="s">
        <v>578</v>
      </c>
      <c r="H549" s="2" t="s">
        <v>579</v>
      </c>
      <c r="I549" s="2" t="s">
        <v>580</v>
      </c>
      <c r="J549" s="2" t="s">
        <v>581</v>
      </c>
      <c r="K549" s="2" t="s">
        <v>339</v>
      </c>
    </row>
    <row r="550" spans="1:11">
      <c r="A550" s="2">
        <v>549</v>
      </c>
      <c r="B550" s="2" t="s">
        <v>92</v>
      </c>
      <c r="G550" s="2" t="s">
        <v>366</v>
      </c>
      <c r="H550" s="2" t="s">
        <v>367</v>
      </c>
      <c r="I550" s="2" t="s">
        <v>368</v>
      </c>
      <c r="J550" s="2" t="s">
        <v>369</v>
      </c>
      <c r="K550" s="2" t="s">
        <v>343</v>
      </c>
    </row>
    <row r="551" spans="1:11">
      <c r="A551" s="2">
        <v>550</v>
      </c>
      <c r="B551" s="2" t="s">
        <v>92</v>
      </c>
      <c r="G551" s="2" t="s">
        <v>410</v>
      </c>
      <c r="H551" s="2" t="s">
        <v>411</v>
      </c>
      <c r="I551" s="2" t="s">
        <v>412</v>
      </c>
      <c r="J551" s="2" t="s">
        <v>413</v>
      </c>
      <c r="K551" s="2" t="s">
        <v>339</v>
      </c>
    </row>
    <row r="552" spans="1:11">
      <c r="A552" s="2">
        <v>551</v>
      </c>
      <c r="B552" s="2" t="s">
        <v>92</v>
      </c>
      <c r="G552" s="2" t="s">
        <v>560</v>
      </c>
      <c r="H552" s="2" t="s">
        <v>561</v>
      </c>
      <c r="I552" s="2" t="s">
        <v>562</v>
      </c>
      <c r="J552" s="2" t="s">
        <v>563</v>
      </c>
      <c r="K552" s="2" t="s">
        <v>339</v>
      </c>
    </row>
    <row r="553" spans="1:11">
      <c r="A553" s="2">
        <v>552</v>
      </c>
      <c r="B553" s="2" t="s">
        <v>92</v>
      </c>
      <c r="G553" s="2" t="s">
        <v>582</v>
      </c>
      <c r="H553" s="2" t="s">
        <v>583</v>
      </c>
      <c r="I553" s="2" t="s">
        <v>584</v>
      </c>
      <c r="J553" s="2" t="s">
        <v>581</v>
      </c>
      <c r="K553" s="2" t="s">
        <v>339</v>
      </c>
    </row>
    <row r="554" spans="1:11">
      <c r="A554" s="2">
        <v>553</v>
      </c>
      <c r="B554" s="2" t="s">
        <v>92</v>
      </c>
      <c r="G554" s="2" t="s">
        <v>485</v>
      </c>
      <c r="H554" s="2" t="s">
        <v>486</v>
      </c>
      <c r="I554" s="2" t="s">
        <v>487</v>
      </c>
      <c r="J554" s="2" t="s">
        <v>407</v>
      </c>
      <c r="K554" s="2" t="s">
        <v>339</v>
      </c>
    </row>
    <row r="555" spans="1:11">
      <c r="A555" s="2">
        <v>554</v>
      </c>
      <c r="B555" s="2" t="s">
        <v>92</v>
      </c>
      <c r="G555" s="2" t="s">
        <v>564</v>
      </c>
      <c r="H555" s="2" t="s">
        <v>565</v>
      </c>
      <c r="I555" s="2" t="s">
        <v>566</v>
      </c>
      <c r="J555" s="2" t="s">
        <v>567</v>
      </c>
      <c r="K555" s="2" t="s">
        <v>349</v>
      </c>
    </row>
    <row r="556" spans="1:11">
      <c r="A556" s="2">
        <v>555</v>
      </c>
      <c r="B556" s="2" t="s">
        <v>92</v>
      </c>
      <c r="G556" s="2" t="s">
        <v>564</v>
      </c>
      <c r="H556" s="2" t="s">
        <v>565</v>
      </c>
      <c r="I556" s="2" t="s">
        <v>566</v>
      </c>
      <c r="J556" s="2" t="s">
        <v>567</v>
      </c>
      <c r="K556" s="2" t="s">
        <v>348</v>
      </c>
    </row>
    <row r="557" spans="1:11">
      <c r="A557" s="2">
        <v>556</v>
      </c>
      <c r="B557" s="2" t="s">
        <v>92</v>
      </c>
      <c r="G557" s="2" t="s">
        <v>601</v>
      </c>
      <c r="H557" s="2" t="s">
        <v>602</v>
      </c>
      <c r="I557" s="2" t="s">
        <v>603</v>
      </c>
      <c r="J557" s="2" t="s">
        <v>491</v>
      </c>
      <c r="K557" s="2" t="s">
        <v>339</v>
      </c>
    </row>
    <row r="558" spans="1:11">
      <c r="A558" s="2">
        <v>557</v>
      </c>
      <c r="B558" s="2" t="s">
        <v>92</v>
      </c>
      <c r="G558" s="2" t="s">
        <v>570</v>
      </c>
      <c r="H558" s="2" t="s">
        <v>571</v>
      </c>
      <c r="I558" s="2" t="s">
        <v>572</v>
      </c>
      <c r="J558" s="2" t="s">
        <v>573</v>
      </c>
      <c r="K558" s="2" t="s">
        <v>339</v>
      </c>
    </row>
    <row r="559" spans="1:11">
      <c r="A559" s="2">
        <v>558</v>
      </c>
      <c r="B559" s="2" t="s">
        <v>92</v>
      </c>
      <c r="G559" s="2" t="s">
        <v>628</v>
      </c>
      <c r="H559" s="2" t="s">
        <v>629</v>
      </c>
      <c r="I559" s="2" t="s">
        <v>630</v>
      </c>
      <c r="J559" s="2" t="s">
        <v>347</v>
      </c>
      <c r="K559" s="2" t="s">
        <v>339</v>
      </c>
    </row>
    <row r="560" spans="1:11">
      <c r="A560" s="2">
        <v>559</v>
      </c>
      <c r="B560" s="2" t="s">
        <v>92</v>
      </c>
      <c r="G560" s="2" t="s">
        <v>488</v>
      </c>
      <c r="H560" s="2" t="s">
        <v>489</v>
      </c>
      <c r="I560" s="2" t="s">
        <v>490</v>
      </c>
      <c r="J560" s="2" t="s">
        <v>491</v>
      </c>
      <c r="K560" s="2" t="s">
        <v>339</v>
      </c>
    </row>
    <row r="561" spans="1:11">
      <c r="A561" s="2">
        <v>560</v>
      </c>
      <c r="B561" s="2" t="s">
        <v>92</v>
      </c>
      <c r="G561" s="2" t="s">
        <v>604</v>
      </c>
      <c r="H561" s="2" t="s">
        <v>605</v>
      </c>
      <c r="I561" s="2" t="s">
        <v>606</v>
      </c>
      <c r="J561" s="2" t="s">
        <v>607</v>
      </c>
      <c r="K561" s="2" t="s">
        <v>339</v>
      </c>
    </row>
    <row r="562" spans="1:11">
      <c r="A562" s="2">
        <v>561</v>
      </c>
      <c r="B562" s="2" t="s">
        <v>92</v>
      </c>
      <c r="G562" s="2" t="s">
        <v>631</v>
      </c>
      <c r="H562" s="2" t="s">
        <v>632</v>
      </c>
      <c r="I562" s="2" t="s">
        <v>633</v>
      </c>
      <c r="J562" s="2" t="s">
        <v>607</v>
      </c>
      <c r="K562" s="2" t="s">
        <v>634</v>
      </c>
    </row>
    <row r="563" spans="1:11">
      <c r="A563" s="2">
        <v>562</v>
      </c>
      <c r="B563" s="2" t="s">
        <v>92</v>
      </c>
      <c r="G563" s="2" t="s">
        <v>631</v>
      </c>
      <c r="H563" s="2" t="s">
        <v>632</v>
      </c>
      <c r="I563" s="2" t="s">
        <v>633</v>
      </c>
      <c r="J563" s="2" t="s">
        <v>607</v>
      </c>
      <c r="K563" s="2" t="s">
        <v>339</v>
      </c>
    </row>
    <row r="564" spans="1:11">
      <c r="A564" s="2">
        <v>563</v>
      </c>
      <c r="B564" s="2" t="s">
        <v>92</v>
      </c>
      <c r="G564" s="2" t="s">
        <v>631</v>
      </c>
      <c r="H564" s="2" t="s">
        <v>632</v>
      </c>
      <c r="I564" s="2" t="s">
        <v>633</v>
      </c>
      <c r="J564" s="2" t="s">
        <v>607</v>
      </c>
      <c r="K564" s="2" t="s">
        <v>348</v>
      </c>
    </row>
    <row r="565" spans="1:11">
      <c r="A565" s="2">
        <v>564</v>
      </c>
      <c r="B565" s="2" t="s">
        <v>92</v>
      </c>
      <c r="G565" s="2" t="s">
        <v>631</v>
      </c>
      <c r="H565" s="2" t="s">
        <v>632</v>
      </c>
      <c r="I565" s="2" t="s">
        <v>633</v>
      </c>
      <c r="J565" s="2" t="s">
        <v>607</v>
      </c>
      <c r="K565" s="2" t="s">
        <v>349</v>
      </c>
    </row>
    <row r="566" spans="1:11">
      <c r="A566" s="2">
        <v>565</v>
      </c>
      <c r="B566" s="2" t="s">
        <v>92</v>
      </c>
      <c r="G566" s="2" t="s">
        <v>631</v>
      </c>
      <c r="H566" s="2" t="s">
        <v>632</v>
      </c>
      <c r="I566" s="2" t="s">
        <v>633</v>
      </c>
      <c r="J566" s="2" t="s">
        <v>607</v>
      </c>
      <c r="K566" s="2" t="s">
        <v>343</v>
      </c>
    </row>
    <row r="567" spans="1:11">
      <c r="A567" s="2">
        <v>566</v>
      </c>
      <c r="B567" s="2" t="s">
        <v>92</v>
      </c>
      <c r="G567" s="2" t="s">
        <v>635</v>
      </c>
      <c r="H567" s="2" t="s">
        <v>636</v>
      </c>
      <c r="I567" s="2" t="s">
        <v>637</v>
      </c>
      <c r="J567" s="2" t="s">
        <v>638</v>
      </c>
      <c r="K567" s="2" t="s">
        <v>339</v>
      </c>
    </row>
    <row r="568" spans="1:11">
      <c r="A568" s="2">
        <v>567</v>
      </c>
      <c r="B568" s="2" t="s">
        <v>92</v>
      </c>
      <c r="G568" s="2" t="s">
        <v>548</v>
      </c>
      <c r="H568" s="2" t="s">
        <v>549</v>
      </c>
      <c r="I568" s="2" t="s">
        <v>550</v>
      </c>
      <c r="J568" s="2" t="s">
        <v>544</v>
      </c>
      <c r="K568" s="2" t="s">
        <v>339</v>
      </c>
    </row>
    <row r="569" spans="1:11">
      <c r="A569" s="2">
        <v>568</v>
      </c>
      <c r="B569" s="2" t="s">
        <v>92</v>
      </c>
      <c r="G569" s="2" t="s">
        <v>551</v>
      </c>
      <c r="H569" s="2" t="s">
        <v>552</v>
      </c>
      <c r="I569" s="2" t="s">
        <v>553</v>
      </c>
      <c r="J569" s="2" t="s">
        <v>554</v>
      </c>
      <c r="K569" s="2" t="s">
        <v>343</v>
      </c>
    </row>
    <row r="570" spans="1:11">
      <c r="A570" s="2">
        <v>569</v>
      </c>
      <c r="B570" s="2" t="s">
        <v>92</v>
      </c>
      <c r="G570" s="2" t="s">
        <v>530</v>
      </c>
      <c r="H570" s="2" t="s">
        <v>531</v>
      </c>
      <c r="I570" s="2" t="s">
        <v>532</v>
      </c>
      <c r="J570" s="2" t="s">
        <v>338</v>
      </c>
      <c r="K570" s="2" t="s">
        <v>339</v>
      </c>
    </row>
    <row r="571" spans="1:11">
      <c r="A571" s="2">
        <v>570</v>
      </c>
      <c r="B571" s="2" t="s">
        <v>92</v>
      </c>
      <c r="G571" s="2" t="s">
        <v>455</v>
      </c>
      <c r="H571" s="2" t="s">
        <v>456</v>
      </c>
      <c r="I571" s="2" t="s">
        <v>457</v>
      </c>
      <c r="J571" s="2" t="s">
        <v>458</v>
      </c>
      <c r="K571" s="2" t="s">
        <v>339</v>
      </c>
    </row>
    <row r="572" spans="1:11">
      <c r="A572" s="2">
        <v>571</v>
      </c>
      <c r="B572" s="2" t="s">
        <v>92</v>
      </c>
      <c r="G572" s="2" t="s">
        <v>555</v>
      </c>
      <c r="H572" s="2" t="s">
        <v>556</v>
      </c>
      <c r="I572" s="2" t="s">
        <v>557</v>
      </c>
      <c r="J572" s="2" t="s">
        <v>544</v>
      </c>
      <c r="K572" s="2" t="s">
        <v>343</v>
      </c>
    </row>
    <row r="573" spans="1:11">
      <c r="A573" s="2">
        <v>572</v>
      </c>
      <c r="B573" s="2" t="s">
        <v>92</v>
      </c>
      <c r="G573" s="2" t="s">
        <v>404</v>
      </c>
      <c r="H573" s="2" t="s">
        <v>405</v>
      </c>
      <c r="I573" s="2" t="s">
        <v>406</v>
      </c>
      <c r="J573" s="2" t="s">
        <v>407</v>
      </c>
      <c r="K573" s="2" t="s">
        <v>339</v>
      </c>
    </row>
    <row r="574" spans="1:11">
      <c r="A574" s="2">
        <v>573</v>
      </c>
      <c r="B574" s="2" t="s">
        <v>92</v>
      </c>
      <c r="G574" s="2" t="s">
        <v>608</v>
      </c>
      <c r="H574" s="2" t="s">
        <v>609</v>
      </c>
      <c r="I574" s="2" t="s">
        <v>610</v>
      </c>
      <c r="J574" s="2" t="s">
        <v>491</v>
      </c>
      <c r="K574" s="2" t="s">
        <v>339</v>
      </c>
    </row>
    <row r="575" spans="1:11">
      <c r="A575" s="2">
        <v>574</v>
      </c>
      <c r="B575" s="2" t="s">
        <v>92</v>
      </c>
      <c r="G575" s="2" t="s">
        <v>535</v>
      </c>
      <c r="H575" s="2" t="s">
        <v>536</v>
      </c>
      <c r="I575" s="2" t="s">
        <v>537</v>
      </c>
      <c r="J575" s="2" t="s">
        <v>538</v>
      </c>
      <c r="K575" s="2" t="s">
        <v>339</v>
      </c>
    </row>
    <row r="576" spans="1:11">
      <c r="A576" s="2">
        <v>575</v>
      </c>
      <c r="B576" s="2" t="s">
        <v>92</v>
      </c>
      <c r="G576" s="2" t="s">
        <v>611</v>
      </c>
      <c r="H576" s="2" t="s">
        <v>612</v>
      </c>
      <c r="I576" s="2" t="s">
        <v>613</v>
      </c>
      <c r="J576" s="2" t="s">
        <v>491</v>
      </c>
      <c r="K576" s="2" t="s">
        <v>339</v>
      </c>
    </row>
    <row r="577" spans="1:11">
      <c r="A577" s="2">
        <v>576</v>
      </c>
      <c r="B577" s="2" t="s">
        <v>92</v>
      </c>
      <c r="G577" s="2" t="s">
        <v>614</v>
      </c>
      <c r="H577" s="2" t="s">
        <v>615</v>
      </c>
      <c r="I577" s="2" t="s">
        <v>616</v>
      </c>
      <c r="J577" s="2" t="s">
        <v>491</v>
      </c>
      <c r="K577" s="2" t="s">
        <v>348</v>
      </c>
    </row>
    <row r="578" spans="1:11">
      <c r="A578" s="2">
        <v>577</v>
      </c>
      <c r="B578" s="2" t="s">
        <v>92</v>
      </c>
      <c r="G578" s="2" t="s">
        <v>614</v>
      </c>
      <c r="H578" s="2" t="s">
        <v>615</v>
      </c>
      <c r="I578" s="2" t="s">
        <v>616</v>
      </c>
      <c r="J578" s="2" t="s">
        <v>491</v>
      </c>
      <c r="K578" s="2" t="s">
        <v>349</v>
      </c>
    </row>
    <row r="579" spans="1:11">
      <c r="A579" s="2">
        <v>578</v>
      </c>
      <c r="B579" s="2" t="s">
        <v>92</v>
      </c>
      <c r="G579" s="2" t="s">
        <v>617</v>
      </c>
      <c r="H579" s="2" t="s">
        <v>618</v>
      </c>
      <c r="I579" s="2" t="s">
        <v>619</v>
      </c>
      <c r="J579" s="2" t="s">
        <v>620</v>
      </c>
      <c r="K579" s="2" t="s">
        <v>349</v>
      </c>
    </row>
    <row r="580" spans="1:11">
      <c r="A580" s="2">
        <v>579</v>
      </c>
      <c r="B580" s="2" t="s">
        <v>92</v>
      </c>
      <c r="G580" s="2" t="s">
        <v>617</v>
      </c>
      <c r="H580" s="2" t="s">
        <v>618</v>
      </c>
      <c r="I580" s="2" t="s">
        <v>619</v>
      </c>
      <c r="J580" s="2" t="s">
        <v>620</v>
      </c>
      <c r="K580" s="2" t="s">
        <v>348</v>
      </c>
    </row>
    <row r="581" spans="1:11">
      <c r="A581" s="2">
        <v>580</v>
      </c>
      <c r="B581" s="2" t="s">
        <v>92</v>
      </c>
      <c r="G581" s="2" t="s">
        <v>621</v>
      </c>
      <c r="H581" s="2" t="s">
        <v>622</v>
      </c>
      <c r="I581" s="2" t="s">
        <v>616</v>
      </c>
      <c r="J581" s="2" t="s">
        <v>620</v>
      </c>
      <c r="K581" s="2" t="s">
        <v>348</v>
      </c>
    </row>
    <row r="582" spans="1:11">
      <c r="A582" s="2">
        <v>581</v>
      </c>
      <c r="B582" s="2" t="s">
        <v>92</v>
      </c>
      <c r="G582" s="2" t="s">
        <v>621</v>
      </c>
      <c r="H582" s="2" t="s">
        <v>622</v>
      </c>
      <c r="I582" s="2" t="s">
        <v>616</v>
      </c>
      <c r="J582" s="2" t="s">
        <v>620</v>
      </c>
      <c r="K582" s="2" t="s">
        <v>349</v>
      </c>
    </row>
  </sheetData>
  <sheetProtection formatColumns="0" formatRows="0"/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F106"/>
  <sheetViews>
    <sheetView showGridLines="0" workbookViewId="0">
      <selection activeCell="I21" sqref="I21"/>
    </sheetView>
  </sheetViews>
  <sheetFormatPr defaultRowHeight="11.25"/>
  <cols>
    <col min="1" max="2" width="36.7109375" style="2" customWidth="1"/>
    <col min="3" max="3" width="12.7109375" style="2" customWidth="1"/>
    <col min="4" max="4" width="50.7109375" style="2" customWidth="1"/>
    <col min="5" max="5" width="36.7109375" style="2" customWidth="1"/>
    <col min="6" max="6" width="12.7109375" style="2" customWidth="1"/>
    <col min="7" max="16384" width="9.140625" style="2"/>
  </cols>
  <sheetData>
    <row r="1" spans="1:6">
      <c r="A1" s="2" t="s">
        <v>16</v>
      </c>
      <c r="B1" s="2" t="s">
        <v>17</v>
      </c>
      <c r="C1" s="2" t="s">
        <v>18</v>
      </c>
      <c r="D1" s="2" t="s">
        <v>707</v>
      </c>
      <c r="E1" s="2" t="s">
        <v>16</v>
      </c>
      <c r="F1" s="2" t="s">
        <v>19</v>
      </c>
    </row>
    <row r="2" spans="1:6">
      <c r="A2" s="2" t="s">
        <v>331</v>
      </c>
      <c r="B2" s="2" t="s">
        <v>333</v>
      </c>
      <c r="C2" s="2" t="s">
        <v>334</v>
      </c>
      <c r="D2" s="2" t="s">
        <v>642</v>
      </c>
      <c r="E2" s="2" t="s">
        <v>331</v>
      </c>
      <c r="F2" s="2" t="s">
        <v>685</v>
      </c>
    </row>
    <row r="3" spans="1:6">
      <c r="A3" s="2" t="s">
        <v>331</v>
      </c>
      <c r="B3" s="2" t="s">
        <v>331</v>
      </c>
      <c r="C3" s="2" t="s">
        <v>332</v>
      </c>
      <c r="D3" s="2" t="s">
        <v>643</v>
      </c>
      <c r="E3" s="2" t="s">
        <v>362</v>
      </c>
      <c r="F3" s="2" t="s">
        <v>686</v>
      </c>
    </row>
    <row r="4" spans="1:6">
      <c r="A4" s="2" t="s">
        <v>331</v>
      </c>
      <c r="B4" s="2" t="s">
        <v>350</v>
      </c>
      <c r="C4" s="2" t="s">
        <v>351</v>
      </c>
      <c r="D4" s="2" t="s">
        <v>644</v>
      </c>
      <c r="E4" s="2" t="s">
        <v>380</v>
      </c>
      <c r="F4" s="2" t="s">
        <v>687</v>
      </c>
    </row>
    <row r="5" spans="1:6">
      <c r="A5" s="2" t="s">
        <v>331</v>
      </c>
      <c r="B5" s="2" t="s">
        <v>352</v>
      </c>
      <c r="C5" s="2" t="s">
        <v>353</v>
      </c>
      <c r="D5" s="2" t="s">
        <v>644</v>
      </c>
      <c r="E5" s="2" t="s">
        <v>402</v>
      </c>
      <c r="F5" s="2" t="s">
        <v>688</v>
      </c>
    </row>
    <row r="6" spans="1:6">
      <c r="A6" s="2" t="s">
        <v>331</v>
      </c>
      <c r="B6" s="2" t="s">
        <v>354</v>
      </c>
      <c r="C6" s="2" t="s">
        <v>355</v>
      </c>
      <c r="D6" s="2" t="s">
        <v>644</v>
      </c>
      <c r="E6" s="2" t="s">
        <v>414</v>
      </c>
      <c r="F6" s="2" t="s">
        <v>689</v>
      </c>
    </row>
    <row r="7" spans="1:6">
      <c r="A7" s="2" t="s">
        <v>331</v>
      </c>
      <c r="B7" s="2" t="s">
        <v>356</v>
      </c>
      <c r="C7" s="2" t="s">
        <v>357</v>
      </c>
      <c r="D7" s="2" t="s">
        <v>644</v>
      </c>
      <c r="E7" s="2" t="s">
        <v>435</v>
      </c>
      <c r="F7" s="2" t="s">
        <v>690</v>
      </c>
    </row>
    <row r="8" spans="1:6">
      <c r="A8" s="2" t="s">
        <v>331</v>
      </c>
      <c r="B8" s="2" t="s">
        <v>358</v>
      </c>
      <c r="C8" s="2" t="s">
        <v>359</v>
      </c>
      <c r="D8" s="2" t="s">
        <v>644</v>
      </c>
      <c r="E8" s="2" t="s">
        <v>659</v>
      </c>
      <c r="F8" s="2" t="s">
        <v>691</v>
      </c>
    </row>
    <row r="9" spans="1:6">
      <c r="A9" s="2" t="s">
        <v>331</v>
      </c>
      <c r="B9" s="2" t="s">
        <v>360</v>
      </c>
      <c r="C9" s="2" t="s">
        <v>361</v>
      </c>
      <c r="D9" s="2" t="s">
        <v>644</v>
      </c>
      <c r="E9" s="2" t="s">
        <v>463</v>
      </c>
      <c r="F9" s="2" t="s">
        <v>692</v>
      </c>
    </row>
    <row r="10" spans="1:6">
      <c r="A10" s="2" t="s">
        <v>362</v>
      </c>
      <c r="B10" s="2" t="s">
        <v>362</v>
      </c>
      <c r="C10" s="2" t="s">
        <v>363</v>
      </c>
      <c r="D10" s="2" t="s">
        <v>643</v>
      </c>
      <c r="E10" s="2" t="s">
        <v>502</v>
      </c>
      <c r="F10" s="2" t="s">
        <v>693</v>
      </c>
    </row>
    <row r="11" spans="1:6">
      <c r="A11" s="2" t="s">
        <v>362</v>
      </c>
      <c r="B11" s="2" t="s">
        <v>364</v>
      </c>
      <c r="C11" s="2" t="s">
        <v>365</v>
      </c>
      <c r="D11" s="2" t="s">
        <v>642</v>
      </c>
      <c r="E11" s="2" t="s">
        <v>678</v>
      </c>
      <c r="F11" s="2" t="s">
        <v>694</v>
      </c>
    </row>
    <row r="12" spans="1:6">
      <c r="A12" s="2" t="s">
        <v>362</v>
      </c>
      <c r="B12" s="2" t="s">
        <v>370</v>
      </c>
      <c r="C12" s="2" t="s">
        <v>371</v>
      </c>
      <c r="D12" s="2" t="s">
        <v>642</v>
      </c>
      <c r="E12" s="2" t="s">
        <v>681</v>
      </c>
      <c r="F12" s="2" t="s">
        <v>695</v>
      </c>
    </row>
    <row r="13" spans="1:6">
      <c r="A13" s="2" t="s">
        <v>362</v>
      </c>
      <c r="B13" s="2" t="s">
        <v>372</v>
      </c>
      <c r="C13" s="2" t="s">
        <v>373</v>
      </c>
      <c r="D13" s="2" t="s">
        <v>644</v>
      </c>
      <c r="E13" s="2" t="s">
        <v>528</v>
      </c>
      <c r="F13" s="2" t="s">
        <v>696</v>
      </c>
    </row>
    <row r="14" spans="1:6">
      <c r="A14" s="2" t="s">
        <v>362</v>
      </c>
      <c r="B14" s="2" t="s">
        <v>374</v>
      </c>
      <c r="C14" s="2" t="s">
        <v>375</v>
      </c>
      <c r="D14" s="2" t="s">
        <v>644</v>
      </c>
      <c r="E14" s="2" t="s">
        <v>533</v>
      </c>
      <c r="F14" s="2" t="s">
        <v>697</v>
      </c>
    </row>
    <row r="15" spans="1:6">
      <c r="A15" s="2" t="s">
        <v>362</v>
      </c>
      <c r="B15" s="2" t="s">
        <v>376</v>
      </c>
      <c r="C15" s="2" t="s">
        <v>377</v>
      </c>
      <c r="D15" s="2" t="s">
        <v>644</v>
      </c>
      <c r="E15" s="2" t="s">
        <v>539</v>
      </c>
      <c r="F15" s="2" t="s">
        <v>698</v>
      </c>
    </row>
    <row r="16" spans="1:6">
      <c r="A16" s="2" t="s">
        <v>362</v>
      </c>
      <c r="B16" s="2" t="s">
        <v>378</v>
      </c>
      <c r="C16" s="2" t="s">
        <v>379</v>
      </c>
      <c r="D16" s="2" t="s">
        <v>644</v>
      </c>
      <c r="E16" s="2" t="s">
        <v>558</v>
      </c>
      <c r="F16" s="2" t="s">
        <v>699</v>
      </c>
    </row>
    <row r="17" spans="1:6">
      <c r="A17" s="2" t="s">
        <v>380</v>
      </c>
      <c r="B17" s="2" t="s">
        <v>382</v>
      </c>
      <c r="C17" s="2" t="s">
        <v>383</v>
      </c>
      <c r="D17" s="2" t="s">
        <v>644</v>
      </c>
      <c r="E17" s="2" t="s">
        <v>568</v>
      </c>
      <c r="F17" s="2" t="s">
        <v>700</v>
      </c>
    </row>
    <row r="18" spans="1:6">
      <c r="A18" s="2" t="s">
        <v>380</v>
      </c>
      <c r="B18" s="2" t="s">
        <v>380</v>
      </c>
      <c r="C18" s="2" t="s">
        <v>381</v>
      </c>
      <c r="D18" s="2" t="s">
        <v>643</v>
      </c>
      <c r="E18" s="2" t="s">
        <v>574</v>
      </c>
      <c r="F18" s="2" t="s">
        <v>701</v>
      </c>
    </row>
    <row r="19" spans="1:6">
      <c r="A19" s="2" t="s">
        <v>380</v>
      </c>
      <c r="B19" s="2" t="s">
        <v>384</v>
      </c>
      <c r="C19" s="2" t="s">
        <v>385</v>
      </c>
      <c r="D19" s="2" t="s">
        <v>642</v>
      </c>
      <c r="E19" s="2" t="s">
        <v>576</v>
      </c>
      <c r="F19" s="2" t="s">
        <v>702</v>
      </c>
    </row>
    <row r="20" spans="1:6">
      <c r="A20" s="2" t="s">
        <v>380</v>
      </c>
      <c r="B20" s="2" t="s">
        <v>386</v>
      </c>
      <c r="C20" s="2" t="s">
        <v>387</v>
      </c>
      <c r="D20" s="2" t="s">
        <v>642</v>
      </c>
      <c r="E20" s="2" t="s">
        <v>585</v>
      </c>
      <c r="F20" s="2" t="s">
        <v>703</v>
      </c>
    </row>
    <row r="21" spans="1:6">
      <c r="A21" s="2" t="s">
        <v>380</v>
      </c>
      <c r="B21" s="2" t="s">
        <v>388</v>
      </c>
      <c r="C21" s="2" t="s">
        <v>389</v>
      </c>
      <c r="D21" s="2" t="s">
        <v>644</v>
      </c>
      <c r="E21" s="2" t="s">
        <v>683</v>
      </c>
      <c r="F21" s="2" t="s">
        <v>704</v>
      </c>
    </row>
    <row r="22" spans="1:6">
      <c r="A22" s="2" t="s">
        <v>380</v>
      </c>
      <c r="B22" s="2" t="s">
        <v>390</v>
      </c>
      <c r="C22" s="2" t="s">
        <v>391</v>
      </c>
      <c r="D22" s="2" t="s">
        <v>642</v>
      </c>
      <c r="E22" s="2" t="s">
        <v>623</v>
      </c>
      <c r="F22" s="2" t="s">
        <v>705</v>
      </c>
    </row>
    <row r="23" spans="1:6">
      <c r="A23" s="2" t="s">
        <v>380</v>
      </c>
      <c r="B23" s="2" t="s">
        <v>392</v>
      </c>
      <c r="C23" s="2" t="s">
        <v>393</v>
      </c>
      <c r="D23" s="2" t="s">
        <v>642</v>
      </c>
      <c r="E23" s="2" t="s">
        <v>639</v>
      </c>
      <c r="F23" s="2" t="s">
        <v>706</v>
      </c>
    </row>
    <row r="24" spans="1:6">
      <c r="A24" s="2" t="s">
        <v>380</v>
      </c>
      <c r="B24" s="2" t="s">
        <v>394</v>
      </c>
      <c r="C24" s="2" t="s">
        <v>395</v>
      </c>
      <c r="D24" s="2" t="s">
        <v>642</v>
      </c>
    </row>
    <row r="25" spans="1:6">
      <c r="A25" s="2" t="s">
        <v>380</v>
      </c>
      <c r="B25" s="2" t="s">
        <v>396</v>
      </c>
      <c r="C25" s="2" t="s">
        <v>397</v>
      </c>
      <c r="D25" s="2" t="s">
        <v>644</v>
      </c>
    </row>
    <row r="26" spans="1:6">
      <c r="A26" s="2" t="s">
        <v>380</v>
      </c>
      <c r="B26" s="2" t="s">
        <v>398</v>
      </c>
      <c r="C26" s="2" t="s">
        <v>399</v>
      </c>
      <c r="D26" s="2" t="s">
        <v>644</v>
      </c>
    </row>
    <row r="27" spans="1:6">
      <c r="A27" s="2" t="s">
        <v>380</v>
      </c>
      <c r="B27" s="2" t="s">
        <v>400</v>
      </c>
      <c r="C27" s="2" t="s">
        <v>401</v>
      </c>
      <c r="D27" s="2" t="s">
        <v>644</v>
      </c>
    </row>
    <row r="28" spans="1:6">
      <c r="A28" s="2" t="s">
        <v>402</v>
      </c>
      <c r="B28" s="2" t="s">
        <v>645</v>
      </c>
      <c r="C28" s="2" t="s">
        <v>646</v>
      </c>
      <c r="D28" s="2" t="s">
        <v>644</v>
      </c>
    </row>
    <row r="29" spans="1:6">
      <c r="A29" s="2" t="s">
        <v>402</v>
      </c>
      <c r="B29" s="2" t="s">
        <v>647</v>
      </c>
      <c r="C29" s="2" t="s">
        <v>648</v>
      </c>
      <c r="D29" s="2" t="s">
        <v>644</v>
      </c>
    </row>
    <row r="30" spans="1:6">
      <c r="A30" s="2" t="s">
        <v>402</v>
      </c>
      <c r="B30" s="2" t="s">
        <v>649</v>
      </c>
      <c r="C30" s="2" t="s">
        <v>650</v>
      </c>
      <c r="D30" s="2" t="s">
        <v>644</v>
      </c>
    </row>
    <row r="31" spans="1:6">
      <c r="A31" s="2" t="s">
        <v>402</v>
      </c>
      <c r="B31" s="2" t="s">
        <v>402</v>
      </c>
      <c r="C31" s="2" t="s">
        <v>403</v>
      </c>
      <c r="D31" s="2" t="s">
        <v>643</v>
      </c>
    </row>
    <row r="32" spans="1:6">
      <c r="A32" s="2" t="s">
        <v>402</v>
      </c>
      <c r="B32" s="2" t="s">
        <v>408</v>
      </c>
      <c r="C32" s="2" t="s">
        <v>409</v>
      </c>
      <c r="D32" s="2" t="s">
        <v>642</v>
      </c>
    </row>
    <row r="33" spans="1:4">
      <c r="A33" s="2" t="s">
        <v>402</v>
      </c>
      <c r="B33" s="2" t="s">
        <v>651</v>
      </c>
      <c r="C33" s="2" t="s">
        <v>652</v>
      </c>
      <c r="D33" s="2" t="s">
        <v>644</v>
      </c>
    </row>
    <row r="34" spans="1:4">
      <c r="A34" s="2" t="s">
        <v>402</v>
      </c>
      <c r="B34" s="2" t="s">
        <v>653</v>
      </c>
      <c r="C34" s="2" t="s">
        <v>654</v>
      </c>
      <c r="D34" s="2" t="s">
        <v>644</v>
      </c>
    </row>
    <row r="35" spans="1:4">
      <c r="A35" s="2" t="s">
        <v>402</v>
      </c>
      <c r="B35" s="2" t="s">
        <v>655</v>
      </c>
      <c r="C35" s="2" t="s">
        <v>656</v>
      </c>
      <c r="D35" s="2" t="s">
        <v>644</v>
      </c>
    </row>
    <row r="36" spans="1:4">
      <c r="A36" s="2" t="s">
        <v>402</v>
      </c>
      <c r="B36" s="2" t="s">
        <v>657</v>
      </c>
      <c r="C36" s="2" t="s">
        <v>658</v>
      </c>
      <c r="D36" s="2" t="s">
        <v>644</v>
      </c>
    </row>
    <row r="37" spans="1:4">
      <c r="A37" s="2" t="s">
        <v>414</v>
      </c>
      <c r="B37" s="2" t="s">
        <v>416</v>
      </c>
      <c r="C37" s="2" t="s">
        <v>417</v>
      </c>
      <c r="D37" s="2" t="s">
        <v>644</v>
      </c>
    </row>
    <row r="38" spans="1:4">
      <c r="A38" s="2" t="s">
        <v>414</v>
      </c>
      <c r="B38" s="2" t="s">
        <v>418</v>
      </c>
      <c r="C38" s="2" t="s">
        <v>419</v>
      </c>
      <c r="D38" s="2" t="s">
        <v>644</v>
      </c>
    </row>
    <row r="39" spans="1:4">
      <c r="A39" s="2" t="s">
        <v>414</v>
      </c>
      <c r="B39" s="2" t="s">
        <v>420</v>
      </c>
      <c r="C39" s="2" t="s">
        <v>421</v>
      </c>
      <c r="D39" s="2" t="s">
        <v>644</v>
      </c>
    </row>
    <row r="40" spans="1:4">
      <c r="A40" s="2" t="s">
        <v>414</v>
      </c>
      <c r="B40" s="2" t="s">
        <v>422</v>
      </c>
      <c r="C40" s="2" t="s">
        <v>423</v>
      </c>
      <c r="D40" s="2" t="s">
        <v>644</v>
      </c>
    </row>
    <row r="41" spans="1:4">
      <c r="A41" s="2" t="s">
        <v>414</v>
      </c>
      <c r="B41" s="2" t="s">
        <v>424</v>
      </c>
      <c r="C41" s="2" t="s">
        <v>425</v>
      </c>
      <c r="D41" s="2" t="s">
        <v>642</v>
      </c>
    </row>
    <row r="42" spans="1:4">
      <c r="A42" s="2" t="s">
        <v>414</v>
      </c>
      <c r="B42" s="2" t="s">
        <v>429</v>
      </c>
      <c r="C42" s="2" t="s">
        <v>430</v>
      </c>
      <c r="D42" s="2" t="s">
        <v>644</v>
      </c>
    </row>
    <row r="43" spans="1:4">
      <c r="A43" s="2" t="s">
        <v>414</v>
      </c>
      <c r="B43" s="2" t="s">
        <v>414</v>
      </c>
      <c r="C43" s="2" t="s">
        <v>415</v>
      </c>
      <c r="D43" s="2" t="s">
        <v>643</v>
      </c>
    </row>
    <row r="44" spans="1:4">
      <c r="A44" s="2" t="s">
        <v>414</v>
      </c>
      <c r="B44" s="2" t="s">
        <v>431</v>
      </c>
      <c r="C44" s="2" t="s">
        <v>432</v>
      </c>
      <c r="D44" s="2" t="s">
        <v>642</v>
      </c>
    </row>
    <row r="45" spans="1:4">
      <c r="A45" s="2" t="s">
        <v>414</v>
      </c>
      <c r="B45" s="2" t="s">
        <v>433</v>
      </c>
      <c r="C45" s="2" t="s">
        <v>434</v>
      </c>
      <c r="D45" s="2" t="s">
        <v>644</v>
      </c>
    </row>
    <row r="46" spans="1:4">
      <c r="A46" s="2" t="s">
        <v>435</v>
      </c>
      <c r="B46" s="2" t="s">
        <v>437</v>
      </c>
      <c r="C46" s="2" t="s">
        <v>438</v>
      </c>
      <c r="D46" s="2" t="s">
        <v>642</v>
      </c>
    </row>
    <row r="47" spans="1:4">
      <c r="A47" s="2" t="s">
        <v>435</v>
      </c>
      <c r="B47" s="2" t="s">
        <v>439</v>
      </c>
      <c r="C47" s="2" t="s">
        <v>440</v>
      </c>
      <c r="D47" s="2" t="s">
        <v>644</v>
      </c>
    </row>
    <row r="48" spans="1:4">
      <c r="A48" s="2" t="s">
        <v>435</v>
      </c>
      <c r="B48" s="2" t="s">
        <v>441</v>
      </c>
      <c r="C48" s="2" t="s">
        <v>442</v>
      </c>
      <c r="D48" s="2" t="s">
        <v>644</v>
      </c>
    </row>
    <row r="49" spans="1:4">
      <c r="A49" s="2" t="s">
        <v>435</v>
      </c>
      <c r="B49" s="2" t="s">
        <v>443</v>
      </c>
      <c r="C49" s="2" t="s">
        <v>444</v>
      </c>
      <c r="D49" s="2" t="s">
        <v>644</v>
      </c>
    </row>
    <row r="50" spans="1:4">
      <c r="A50" s="2" t="s">
        <v>435</v>
      </c>
      <c r="B50" s="2" t="s">
        <v>435</v>
      </c>
      <c r="C50" s="2" t="s">
        <v>436</v>
      </c>
      <c r="D50" s="2" t="s">
        <v>643</v>
      </c>
    </row>
    <row r="51" spans="1:4">
      <c r="A51" s="2" t="s">
        <v>435</v>
      </c>
      <c r="B51" s="2" t="s">
        <v>445</v>
      </c>
      <c r="C51" s="2" t="s">
        <v>446</v>
      </c>
      <c r="D51" s="2" t="s">
        <v>642</v>
      </c>
    </row>
    <row r="52" spans="1:4">
      <c r="A52" s="2" t="s">
        <v>435</v>
      </c>
      <c r="B52" s="2" t="s">
        <v>447</v>
      </c>
      <c r="C52" s="2" t="s">
        <v>448</v>
      </c>
      <c r="D52" s="2" t="s">
        <v>644</v>
      </c>
    </row>
    <row r="53" spans="1:4">
      <c r="A53" s="2" t="s">
        <v>435</v>
      </c>
      <c r="B53" s="2" t="s">
        <v>449</v>
      </c>
      <c r="C53" s="2" t="s">
        <v>450</v>
      </c>
      <c r="D53" s="2" t="s">
        <v>642</v>
      </c>
    </row>
    <row r="54" spans="1:4">
      <c r="A54" s="2" t="s">
        <v>435</v>
      </c>
      <c r="B54" s="2" t="s">
        <v>451</v>
      </c>
      <c r="C54" s="2" t="s">
        <v>452</v>
      </c>
      <c r="D54" s="2" t="s">
        <v>644</v>
      </c>
    </row>
    <row r="55" spans="1:4">
      <c r="A55" s="2" t="s">
        <v>435</v>
      </c>
      <c r="B55" s="2" t="s">
        <v>453</v>
      </c>
      <c r="C55" s="2" t="s">
        <v>454</v>
      </c>
      <c r="D55" s="2" t="s">
        <v>642</v>
      </c>
    </row>
    <row r="56" spans="1:4">
      <c r="A56" s="2" t="s">
        <v>435</v>
      </c>
      <c r="B56" s="2" t="s">
        <v>459</v>
      </c>
      <c r="C56" s="2" t="s">
        <v>460</v>
      </c>
      <c r="D56" s="2" t="s">
        <v>644</v>
      </c>
    </row>
    <row r="57" spans="1:4">
      <c r="A57" s="2" t="s">
        <v>435</v>
      </c>
      <c r="B57" s="2" t="s">
        <v>461</v>
      </c>
      <c r="C57" s="2" t="s">
        <v>462</v>
      </c>
      <c r="D57" s="2" t="s">
        <v>644</v>
      </c>
    </row>
    <row r="58" spans="1:4">
      <c r="A58" s="2" t="s">
        <v>659</v>
      </c>
      <c r="B58" s="2" t="s">
        <v>661</v>
      </c>
      <c r="C58" s="2" t="s">
        <v>662</v>
      </c>
      <c r="D58" s="2" t="s">
        <v>642</v>
      </c>
    </row>
    <row r="59" spans="1:4">
      <c r="A59" s="2" t="s">
        <v>659</v>
      </c>
      <c r="B59" s="2" t="s">
        <v>663</v>
      </c>
      <c r="C59" s="2" t="s">
        <v>664</v>
      </c>
      <c r="D59" s="2" t="s">
        <v>644</v>
      </c>
    </row>
    <row r="60" spans="1:4">
      <c r="A60" s="2" t="s">
        <v>659</v>
      </c>
      <c r="B60" s="2" t="s">
        <v>665</v>
      </c>
      <c r="C60" s="2" t="s">
        <v>666</v>
      </c>
      <c r="D60" s="2" t="s">
        <v>642</v>
      </c>
    </row>
    <row r="61" spans="1:4">
      <c r="A61" s="2" t="s">
        <v>659</v>
      </c>
      <c r="B61" s="2" t="s">
        <v>667</v>
      </c>
      <c r="C61" s="2" t="s">
        <v>668</v>
      </c>
      <c r="D61" s="2" t="s">
        <v>642</v>
      </c>
    </row>
    <row r="62" spans="1:4">
      <c r="A62" s="2" t="s">
        <v>659</v>
      </c>
      <c r="B62" s="2" t="s">
        <v>669</v>
      </c>
      <c r="C62" s="2" t="s">
        <v>670</v>
      </c>
      <c r="D62" s="2" t="s">
        <v>642</v>
      </c>
    </row>
    <row r="63" spans="1:4">
      <c r="A63" s="2" t="s">
        <v>659</v>
      </c>
      <c r="B63" s="2" t="s">
        <v>671</v>
      </c>
      <c r="C63" s="2" t="s">
        <v>672</v>
      </c>
      <c r="D63" s="2" t="s">
        <v>642</v>
      </c>
    </row>
    <row r="64" spans="1:4">
      <c r="A64" s="2" t="s">
        <v>659</v>
      </c>
      <c r="B64" s="2" t="s">
        <v>673</v>
      </c>
      <c r="C64" s="2" t="s">
        <v>674</v>
      </c>
      <c r="D64" s="2" t="s">
        <v>675</v>
      </c>
    </row>
    <row r="65" spans="1:4">
      <c r="A65" s="2" t="s">
        <v>659</v>
      </c>
      <c r="B65" s="2" t="s">
        <v>659</v>
      </c>
      <c r="C65" s="2" t="s">
        <v>660</v>
      </c>
      <c r="D65" s="2" t="s">
        <v>643</v>
      </c>
    </row>
    <row r="66" spans="1:4">
      <c r="A66" s="2" t="s">
        <v>659</v>
      </c>
      <c r="B66" s="2" t="s">
        <v>676</v>
      </c>
      <c r="C66" s="2" t="s">
        <v>677</v>
      </c>
      <c r="D66" s="2" t="s">
        <v>642</v>
      </c>
    </row>
    <row r="67" spans="1:4">
      <c r="A67" s="2" t="s">
        <v>463</v>
      </c>
      <c r="B67" s="2" t="s">
        <v>465</v>
      </c>
      <c r="C67" s="2" t="s">
        <v>466</v>
      </c>
      <c r="D67" s="2" t="s">
        <v>642</v>
      </c>
    </row>
    <row r="68" spans="1:4">
      <c r="A68" s="2" t="s">
        <v>463</v>
      </c>
      <c r="B68" s="2" t="s">
        <v>467</v>
      </c>
      <c r="C68" s="2" t="s">
        <v>468</v>
      </c>
      <c r="D68" s="2" t="s">
        <v>642</v>
      </c>
    </row>
    <row r="69" spans="1:4">
      <c r="A69" s="2" t="s">
        <v>463</v>
      </c>
      <c r="B69" s="2" t="s">
        <v>473</v>
      </c>
      <c r="C69" s="2" t="s">
        <v>474</v>
      </c>
      <c r="D69" s="2" t="s">
        <v>644</v>
      </c>
    </row>
    <row r="70" spans="1:4">
      <c r="A70" s="2" t="s">
        <v>463</v>
      </c>
      <c r="B70" s="2" t="s">
        <v>475</v>
      </c>
      <c r="C70" s="2" t="s">
        <v>476</v>
      </c>
      <c r="D70" s="2" t="s">
        <v>644</v>
      </c>
    </row>
    <row r="71" spans="1:4">
      <c r="A71" s="2" t="s">
        <v>463</v>
      </c>
      <c r="B71" s="2" t="s">
        <v>477</v>
      </c>
      <c r="C71" s="2" t="s">
        <v>478</v>
      </c>
      <c r="D71" s="2" t="s">
        <v>675</v>
      </c>
    </row>
    <row r="72" spans="1:4">
      <c r="A72" s="2" t="s">
        <v>463</v>
      </c>
      <c r="B72" s="2" t="s">
        <v>479</v>
      </c>
      <c r="C72" s="2" t="s">
        <v>480</v>
      </c>
      <c r="D72" s="2" t="s">
        <v>644</v>
      </c>
    </row>
    <row r="73" spans="1:4">
      <c r="A73" s="2" t="s">
        <v>463</v>
      </c>
      <c r="B73" s="2" t="s">
        <v>481</v>
      </c>
      <c r="C73" s="2" t="s">
        <v>482</v>
      </c>
      <c r="D73" s="2" t="s">
        <v>644</v>
      </c>
    </row>
    <row r="74" spans="1:4">
      <c r="A74" s="2" t="s">
        <v>463</v>
      </c>
      <c r="B74" s="2" t="s">
        <v>483</v>
      </c>
      <c r="C74" s="2" t="s">
        <v>484</v>
      </c>
      <c r="D74" s="2" t="s">
        <v>644</v>
      </c>
    </row>
    <row r="75" spans="1:4">
      <c r="A75" s="2" t="s">
        <v>463</v>
      </c>
      <c r="B75" s="2" t="s">
        <v>463</v>
      </c>
      <c r="C75" s="2" t="s">
        <v>464</v>
      </c>
      <c r="D75" s="2" t="s">
        <v>643</v>
      </c>
    </row>
    <row r="76" spans="1:4">
      <c r="A76" s="2" t="s">
        <v>463</v>
      </c>
      <c r="B76" s="2" t="s">
        <v>492</v>
      </c>
      <c r="C76" s="2" t="s">
        <v>493</v>
      </c>
      <c r="D76" s="2" t="s">
        <v>644</v>
      </c>
    </row>
    <row r="77" spans="1:4">
      <c r="A77" s="2" t="s">
        <v>463</v>
      </c>
      <c r="B77" s="2" t="s">
        <v>494</v>
      </c>
      <c r="C77" s="2" t="s">
        <v>495</v>
      </c>
      <c r="D77" s="2" t="s">
        <v>644</v>
      </c>
    </row>
    <row r="78" spans="1:4">
      <c r="A78" s="2" t="s">
        <v>463</v>
      </c>
      <c r="B78" s="2" t="s">
        <v>496</v>
      </c>
      <c r="C78" s="2" t="s">
        <v>497</v>
      </c>
      <c r="D78" s="2" t="s">
        <v>644</v>
      </c>
    </row>
    <row r="79" spans="1:4">
      <c r="A79" s="2" t="s">
        <v>463</v>
      </c>
      <c r="B79" s="2" t="s">
        <v>498</v>
      </c>
      <c r="C79" s="2" t="s">
        <v>499</v>
      </c>
      <c r="D79" s="2" t="s">
        <v>644</v>
      </c>
    </row>
    <row r="80" spans="1:4">
      <c r="A80" s="2" t="s">
        <v>463</v>
      </c>
      <c r="B80" s="2" t="s">
        <v>500</v>
      </c>
      <c r="C80" s="2" t="s">
        <v>501</v>
      </c>
      <c r="D80" s="2" t="s">
        <v>642</v>
      </c>
    </row>
    <row r="81" spans="1:4">
      <c r="A81" s="2" t="s">
        <v>502</v>
      </c>
      <c r="B81" s="2" t="s">
        <v>504</v>
      </c>
      <c r="C81" s="2" t="s">
        <v>505</v>
      </c>
      <c r="D81" s="2" t="s">
        <v>644</v>
      </c>
    </row>
    <row r="82" spans="1:4">
      <c r="A82" s="2" t="s">
        <v>502</v>
      </c>
      <c r="B82" s="2" t="s">
        <v>506</v>
      </c>
      <c r="C82" s="2" t="s">
        <v>507</v>
      </c>
      <c r="D82" s="2" t="s">
        <v>644</v>
      </c>
    </row>
    <row r="83" spans="1:4">
      <c r="A83" s="2" t="s">
        <v>502</v>
      </c>
      <c r="B83" s="2" t="s">
        <v>508</v>
      </c>
      <c r="C83" s="2" t="s">
        <v>509</v>
      </c>
      <c r="D83" s="2" t="s">
        <v>644</v>
      </c>
    </row>
    <row r="84" spans="1:4">
      <c r="A84" s="2" t="s">
        <v>502</v>
      </c>
      <c r="B84" s="2" t="s">
        <v>510</v>
      </c>
      <c r="C84" s="2" t="s">
        <v>511</v>
      </c>
      <c r="D84" s="2" t="s">
        <v>644</v>
      </c>
    </row>
    <row r="85" spans="1:4">
      <c r="A85" s="2" t="s">
        <v>502</v>
      </c>
      <c r="B85" s="2" t="s">
        <v>512</v>
      </c>
      <c r="C85" s="2" t="s">
        <v>513</v>
      </c>
      <c r="D85" s="2" t="s">
        <v>644</v>
      </c>
    </row>
    <row r="86" spans="1:4">
      <c r="A86" s="2" t="s">
        <v>502</v>
      </c>
      <c r="B86" s="2" t="s">
        <v>514</v>
      </c>
      <c r="C86" s="2" t="s">
        <v>515</v>
      </c>
      <c r="D86" s="2" t="s">
        <v>644</v>
      </c>
    </row>
    <row r="87" spans="1:4">
      <c r="A87" s="2" t="s">
        <v>502</v>
      </c>
      <c r="B87" s="2" t="s">
        <v>516</v>
      </c>
      <c r="C87" s="2" t="s">
        <v>517</v>
      </c>
      <c r="D87" s="2" t="s">
        <v>644</v>
      </c>
    </row>
    <row r="88" spans="1:4">
      <c r="A88" s="2" t="s">
        <v>502</v>
      </c>
      <c r="B88" s="2" t="s">
        <v>518</v>
      </c>
      <c r="C88" s="2" t="s">
        <v>519</v>
      </c>
      <c r="D88" s="2" t="s">
        <v>644</v>
      </c>
    </row>
    <row r="89" spans="1:4">
      <c r="A89" s="2" t="s">
        <v>502</v>
      </c>
      <c r="B89" s="2" t="s">
        <v>520</v>
      </c>
      <c r="C89" s="2" t="s">
        <v>521</v>
      </c>
      <c r="D89" s="2" t="s">
        <v>644</v>
      </c>
    </row>
    <row r="90" spans="1:4">
      <c r="A90" s="2" t="s">
        <v>502</v>
      </c>
      <c r="B90" s="2" t="s">
        <v>502</v>
      </c>
      <c r="C90" s="2" t="s">
        <v>503</v>
      </c>
      <c r="D90" s="2" t="s">
        <v>643</v>
      </c>
    </row>
    <row r="91" spans="1:4">
      <c r="A91" s="2" t="s">
        <v>502</v>
      </c>
      <c r="B91" s="2" t="s">
        <v>522</v>
      </c>
      <c r="C91" s="2" t="s">
        <v>523</v>
      </c>
      <c r="D91" s="2" t="s">
        <v>644</v>
      </c>
    </row>
    <row r="92" spans="1:4">
      <c r="A92" s="2" t="s">
        <v>502</v>
      </c>
      <c r="B92" s="2" t="s">
        <v>524</v>
      </c>
      <c r="C92" s="2" t="s">
        <v>525</v>
      </c>
      <c r="D92" s="2" t="s">
        <v>644</v>
      </c>
    </row>
    <row r="93" spans="1:4">
      <c r="A93" s="2" t="s">
        <v>502</v>
      </c>
      <c r="B93" s="2" t="s">
        <v>526</v>
      </c>
      <c r="C93" s="2" t="s">
        <v>527</v>
      </c>
      <c r="D93" s="2" t="s">
        <v>644</v>
      </c>
    </row>
    <row r="94" spans="1:4">
      <c r="A94" s="2" t="s">
        <v>678</v>
      </c>
      <c r="B94" s="2" t="s">
        <v>678</v>
      </c>
      <c r="C94" s="2" t="s">
        <v>679</v>
      </c>
      <c r="D94" s="2" t="s">
        <v>680</v>
      </c>
    </row>
    <row r="95" spans="1:4">
      <c r="A95" s="2" t="s">
        <v>681</v>
      </c>
      <c r="B95" s="2" t="s">
        <v>681</v>
      </c>
      <c r="C95" s="2" t="s">
        <v>682</v>
      </c>
      <c r="D95" s="2" t="s">
        <v>680</v>
      </c>
    </row>
    <row r="96" spans="1:4">
      <c r="A96" s="2" t="s">
        <v>528</v>
      </c>
      <c r="B96" s="2" t="s">
        <v>528</v>
      </c>
      <c r="C96" s="2" t="s">
        <v>529</v>
      </c>
      <c r="D96" s="2" t="s">
        <v>680</v>
      </c>
    </row>
    <row r="97" spans="1:4">
      <c r="A97" s="2" t="s">
        <v>533</v>
      </c>
      <c r="B97" s="2" t="s">
        <v>533</v>
      </c>
      <c r="C97" s="2" t="s">
        <v>534</v>
      </c>
      <c r="D97" s="2" t="s">
        <v>680</v>
      </c>
    </row>
    <row r="98" spans="1:4">
      <c r="A98" s="2" t="s">
        <v>539</v>
      </c>
      <c r="B98" s="2" t="s">
        <v>539</v>
      </c>
      <c r="C98" s="2" t="s">
        <v>540</v>
      </c>
      <c r="D98" s="2" t="s">
        <v>680</v>
      </c>
    </row>
    <row r="99" spans="1:4">
      <c r="A99" s="2" t="s">
        <v>558</v>
      </c>
      <c r="B99" s="2" t="s">
        <v>558</v>
      </c>
      <c r="C99" s="2" t="s">
        <v>559</v>
      </c>
      <c r="D99" s="2" t="s">
        <v>680</v>
      </c>
    </row>
    <row r="100" spans="1:4">
      <c r="A100" s="2" t="s">
        <v>568</v>
      </c>
      <c r="B100" s="2" t="s">
        <v>568</v>
      </c>
      <c r="C100" s="2" t="s">
        <v>569</v>
      </c>
      <c r="D100" s="2" t="s">
        <v>680</v>
      </c>
    </row>
    <row r="101" spans="1:4">
      <c r="A101" s="2" t="s">
        <v>574</v>
      </c>
      <c r="B101" s="2" t="s">
        <v>574</v>
      </c>
      <c r="C101" s="2" t="s">
        <v>575</v>
      </c>
      <c r="D101" s="2" t="s">
        <v>680</v>
      </c>
    </row>
    <row r="102" spans="1:4">
      <c r="A102" s="2" t="s">
        <v>576</v>
      </c>
      <c r="B102" s="2" t="s">
        <v>576</v>
      </c>
      <c r="C102" s="2" t="s">
        <v>577</v>
      </c>
      <c r="D102" s="2" t="s">
        <v>680</v>
      </c>
    </row>
    <row r="103" spans="1:4">
      <c r="A103" s="2" t="s">
        <v>585</v>
      </c>
      <c r="B103" s="2" t="s">
        <v>585</v>
      </c>
      <c r="C103" s="2" t="s">
        <v>586</v>
      </c>
      <c r="D103" s="2" t="s">
        <v>680</v>
      </c>
    </row>
    <row r="104" spans="1:4">
      <c r="A104" s="2" t="s">
        <v>683</v>
      </c>
      <c r="B104" s="2" t="s">
        <v>683</v>
      </c>
      <c r="C104" s="2" t="s">
        <v>684</v>
      </c>
      <c r="D104" s="2" t="s">
        <v>680</v>
      </c>
    </row>
    <row r="105" spans="1:4">
      <c r="A105" s="2" t="s">
        <v>623</v>
      </c>
      <c r="B105" s="2" t="s">
        <v>623</v>
      </c>
      <c r="C105" s="2" t="s">
        <v>624</v>
      </c>
      <c r="D105" s="2" t="s">
        <v>680</v>
      </c>
    </row>
    <row r="106" spans="1:4">
      <c r="A106" s="2" t="s">
        <v>639</v>
      </c>
      <c r="B106" s="2" t="s">
        <v>639</v>
      </c>
      <c r="C106" s="2" t="s">
        <v>640</v>
      </c>
      <c r="D106" s="2" t="s">
        <v>680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1">
    <tabColor indexed="47"/>
  </sheetPr>
  <dimension ref="A1"/>
  <sheetViews>
    <sheetView workbookViewId="0">
      <selection sqref="A1:V55"/>
    </sheetView>
  </sheetViews>
  <sheetFormatPr defaultRowHeight="11.25"/>
  <cols>
    <col min="1" max="16384" width="9.140625" style="205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>
      <selection activeCell="L23" sqref="L23"/>
    </sheetView>
  </sheetViews>
  <sheetFormatPr defaultRowHeight="11.25"/>
  <cols>
    <col min="1" max="16384" width="9.140625" style="6"/>
  </cols>
  <sheetData/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85" workbookViewId="0"/>
  </sheetViews>
  <sheetFormatPr defaultRowHeight="11.25"/>
  <cols>
    <col min="1" max="16384" width="9.140625" style="2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zoomScaleNormal="85" workbookViewId="0">
      <selection activeCell="K22" sqref="K22"/>
    </sheetView>
  </sheetViews>
  <sheetFormatPr defaultRowHeight="11.25"/>
  <cols>
    <col min="1" max="16384" width="9.140625" style="168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1"/>
  <sheetViews>
    <sheetView showGridLines="0" zoomScaleNormal="100" workbookViewId="0"/>
  </sheetViews>
  <sheetFormatPr defaultRowHeight="11.25"/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oubleClick">
    <tabColor indexed="47"/>
  </sheetPr>
  <dimension ref="A1"/>
  <sheetViews>
    <sheetView showGridLines="0" workbookViewId="0">
      <selection activeCell="B10" sqref="B10"/>
    </sheetView>
  </sheetViews>
  <sheetFormatPr defaultRowHeight="15"/>
  <cols>
    <col min="1" max="16384" width="9.140625" style="5"/>
  </cols>
  <sheetData/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>
      <selection activeCell="O25" sqref="O25"/>
    </sheetView>
  </sheetViews>
  <sheetFormatPr defaultRowHeight="15"/>
  <cols>
    <col min="1" max="16384" width="9.140625" style="5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6"/>
  </cols>
  <sheetData/>
  <phoneticPr fontId="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F16" sqref="F16"/>
    </sheetView>
  </sheetViews>
  <sheetFormatPr defaultRowHeight="12.75"/>
  <cols>
    <col min="1" max="1" width="9.140625" style="209"/>
    <col min="2" max="2" width="41.42578125" style="209" bestFit="1" customWidth="1"/>
    <col min="3" max="3" width="9.140625" style="209"/>
    <col min="4" max="5" width="11.28515625" style="209" bestFit="1" customWidth="1"/>
    <col min="6" max="6" width="13.85546875" style="209" bestFit="1" customWidth="1"/>
    <col min="7" max="8" width="10.140625" style="209" customWidth="1"/>
    <col min="9" max="9" width="15.140625" style="209" customWidth="1"/>
    <col min="10" max="16384" width="9.140625" style="209"/>
  </cols>
  <sheetData>
    <row r="1" spans="1:9">
      <c r="A1" s="209" t="s">
        <v>795</v>
      </c>
    </row>
    <row r="2" spans="1:9" ht="13.5" thickBot="1"/>
    <row r="3" spans="1:9">
      <c r="B3" s="271" t="s">
        <v>802</v>
      </c>
      <c r="C3" s="268" t="s">
        <v>791</v>
      </c>
      <c r="D3" s="268"/>
      <c r="E3" s="268"/>
      <c r="F3" s="268"/>
      <c r="G3" s="268" t="s">
        <v>799</v>
      </c>
      <c r="H3" s="268"/>
      <c r="I3" s="269" t="s">
        <v>786</v>
      </c>
    </row>
    <row r="4" spans="1:9">
      <c r="B4" s="272"/>
      <c r="C4" s="210" t="s">
        <v>788</v>
      </c>
      <c r="D4" s="211" t="s">
        <v>789</v>
      </c>
      <c r="E4" s="211" t="s">
        <v>790</v>
      </c>
      <c r="F4" s="212" t="s">
        <v>798</v>
      </c>
      <c r="G4" s="216" t="s">
        <v>800</v>
      </c>
      <c r="H4" s="216" t="s">
        <v>801</v>
      </c>
      <c r="I4" s="270"/>
    </row>
    <row r="5" spans="1:9">
      <c r="B5" s="272"/>
      <c r="C5" s="213" t="s">
        <v>787</v>
      </c>
      <c r="D5" s="213" t="s">
        <v>787</v>
      </c>
      <c r="E5" s="213" t="s">
        <v>787</v>
      </c>
      <c r="F5" s="217" t="s">
        <v>787</v>
      </c>
      <c r="G5" s="218" t="s">
        <v>792</v>
      </c>
      <c r="H5" s="218" t="s">
        <v>792</v>
      </c>
      <c r="I5" s="219" t="s">
        <v>797</v>
      </c>
    </row>
    <row r="6" spans="1:9" ht="26.25" thickBot="1">
      <c r="B6" s="220" t="s">
        <v>796</v>
      </c>
      <c r="C6" s="221">
        <v>0</v>
      </c>
      <c r="D6" s="222">
        <v>28653472.802000001</v>
      </c>
      <c r="E6" s="222">
        <v>18583141.198000003</v>
      </c>
      <c r="F6" s="223">
        <v>47236614</v>
      </c>
      <c r="G6" s="224">
        <f>F6/1000/'Отпуск ЭЭ сет организациями'!F15</f>
        <v>0.11020206785207284</v>
      </c>
      <c r="H6" s="224">
        <v>9.4399999999999998E-2</v>
      </c>
      <c r="I6" s="225">
        <v>64030382.399890006</v>
      </c>
    </row>
  </sheetData>
  <mergeCells count="4">
    <mergeCell ref="C3:F3"/>
    <mergeCell ref="I3:I4"/>
    <mergeCell ref="G3:H3"/>
    <mergeCell ref="B3:B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3" sqref="B3"/>
    </sheetView>
  </sheetViews>
  <sheetFormatPr defaultRowHeight="12.75"/>
  <cols>
    <col min="1" max="1" width="9.140625" style="209"/>
    <col min="2" max="2" width="167.5703125" style="209" bestFit="1" customWidth="1"/>
    <col min="3" max="16384" width="9.140625" style="209"/>
  </cols>
  <sheetData>
    <row r="1" spans="1:2">
      <c r="A1" s="209" t="s">
        <v>795</v>
      </c>
    </row>
    <row r="3" spans="1:2" ht="15.75">
      <c r="B3" s="215" t="s">
        <v>779</v>
      </c>
    </row>
    <row r="4" spans="1:2" ht="15.75">
      <c r="B4" s="215"/>
    </row>
    <row r="5" spans="1:2">
      <c r="B5" s="214" t="s">
        <v>772</v>
      </c>
    </row>
    <row r="6" spans="1:2">
      <c r="B6" s="214" t="s">
        <v>773</v>
      </c>
    </row>
    <row r="7" spans="1:2">
      <c r="B7" s="214" t="s">
        <v>774</v>
      </c>
    </row>
    <row r="8" spans="1:2">
      <c r="B8" s="214" t="s">
        <v>775</v>
      </c>
    </row>
    <row r="9" spans="1:2">
      <c r="B9" s="214" t="s">
        <v>784</v>
      </c>
    </row>
    <row r="10" spans="1:2">
      <c r="B10" s="214" t="s">
        <v>780</v>
      </c>
    </row>
    <row r="11" spans="1:2">
      <c r="B11" s="214" t="s">
        <v>776</v>
      </c>
    </row>
    <row r="12" spans="1:2">
      <c r="B12" s="214" t="s">
        <v>777</v>
      </c>
    </row>
    <row r="13" spans="1:2">
      <c r="B13" s="214" t="s">
        <v>778</v>
      </c>
    </row>
    <row r="14" spans="1:2">
      <c r="B14" s="214" t="s">
        <v>781</v>
      </c>
    </row>
    <row r="15" spans="1:2">
      <c r="B15" s="214" t="s">
        <v>782</v>
      </c>
    </row>
    <row r="16" spans="1:2">
      <c r="B16" s="214" t="s">
        <v>783</v>
      </c>
    </row>
    <row r="17" spans="2:2">
      <c r="B17" s="214" t="s">
        <v>785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C159"/>
  <sheetViews>
    <sheetView showGridLines="0" zoomScaleNormal="100" workbookViewId="0">
      <selection sqref="A1:V55"/>
    </sheetView>
  </sheetViews>
  <sheetFormatPr defaultRowHeight="14.25"/>
  <cols>
    <col min="1" max="1" width="3.28515625" style="35" customWidth="1"/>
    <col min="2" max="2" width="8.7109375" style="35" customWidth="1"/>
    <col min="3" max="3" width="22.28515625" style="35" customWidth="1"/>
    <col min="4" max="4" width="4.28515625" style="35" customWidth="1"/>
    <col min="5" max="6" width="4.42578125" style="35" customWidth="1"/>
    <col min="7" max="7" width="4.5703125" style="35" customWidth="1"/>
    <col min="8" max="24" width="4.42578125" style="35" customWidth="1"/>
    <col min="25" max="25" width="4.42578125" style="36" customWidth="1"/>
    <col min="26" max="26" width="9.140625" style="35"/>
    <col min="27" max="27" width="0" style="35" hidden="1" customWidth="1"/>
    <col min="28" max="16384" width="9.140625" style="35"/>
  </cols>
  <sheetData>
    <row r="1" spans="1:29" ht="10.5" customHeight="1">
      <c r="A1" s="34"/>
      <c r="AA1" s="35" t="s">
        <v>178</v>
      </c>
    </row>
    <row r="2" spans="1:29" ht="16.5" customHeight="1">
      <c r="B2" s="242" t="e">
        <f ca="1">"Код отчёта: " &amp; GetCode()</f>
        <v>#NAME?</v>
      </c>
      <c r="C2" s="242"/>
      <c r="D2" s="242"/>
      <c r="E2" s="242"/>
      <c r="F2" s="242"/>
      <c r="G2" s="242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37"/>
      <c r="W2" s="78"/>
      <c r="X2" s="78"/>
    </row>
    <row r="3" spans="1:29" ht="18" customHeight="1">
      <c r="B3" s="243" t="e">
        <f ca="1">"Версия " &amp; Getversion()</f>
        <v>#NAME?</v>
      </c>
      <c r="C3" s="243"/>
      <c r="D3" s="38"/>
      <c r="E3" s="38"/>
      <c r="F3" s="38"/>
      <c r="G3" s="38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78"/>
      <c r="T3" s="78"/>
      <c r="U3" s="78"/>
      <c r="V3" s="37"/>
      <c r="W3" s="37"/>
      <c r="X3" s="37"/>
      <c r="Y3" s="37"/>
    </row>
    <row r="4" spans="1:29" ht="6" customHeight="1">
      <c r="B4" s="143"/>
      <c r="C4" s="40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9" ht="32.25" customHeight="1">
      <c r="A5" s="142"/>
      <c r="B5" s="244" t="s">
        <v>263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144"/>
      <c r="AB5" s="39"/>
      <c r="AC5" s="39"/>
    </row>
    <row r="6" spans="1:29" ht="9.75" customHeight="1">
      <c r="A6" s="40"/>
      <c r="B6" s="145"/>
      <c r="C6" s="146"/>
      <c r="D6" s="147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9"/>
      <c r="Z6" s="150"/>
    </row>
    <row r="7" spans="1:29" ht="15" hidden="1" customHeight="1">
      <c r="A7" s="40"/>
      <c r="B7" s="150"/>
      <c r="C7" s="151"/>
      <c r="D7" s="152"/>
      <c r="E7" s="246" t="s">
        <v>315</v>
      </c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153"/>
      <c r="Z7" s="150"/>
    </row>
    <row r="8" spans="1:29" ht="15" hidden="1" customHeight="1">
      <c r="A8" s="40"/>
      <c r="B8" s="150"/>
      <c r="C8" s="151"/>
      <c r="D8" s="152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153"/>
      <c r="Z8" s="150"/>
    </row>
    <row r="9" spans="1:29" ht="15" hidden="1" customHeight="1">
      <c r="A9" s="40"/>
      <c r="B9" s="150"/>
      <c r="C9" s="151"/>
      <c r="D9" s="152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153"/>
      <c r="Z9" s="150"/>
    </row>
    <row r="10" spans="1:29" ht="10.5" hidden="1" customHeight="1">
      <c r="A10" s="40"/>
      <c r="B10" s="150"/>
      <c r="C10" s="151"/>
      <c r="D10" s="152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153"/>
      <c r="Z10" s="150"/>
    </row>
    <row r="11" spans="1:29" ht="27" hidden="1" customHeight="1">
      <c r="A11" s="40"/>
      <c r="B11" s="150"/>
      <c r="C11" s="151"/>
      <c r="D11" s="152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153"/>
      <c r="Z11" s="150"/>
    </row>
    <row r="12" spans="1:29" ht="12" hidden="1" customHeight="1">
      <c r="A12" s="40"/>
      <c r="B12" s="150"/>
      <c r="C12" s="151"/>
      <c r="D12" s="152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153"/>
      <c r="Z12" s="150"/>
    </row>
    <row r="13" spans="1:29" ht="38.25" hidden="1" customHeight="1">
      <c r="A13" s="40"/>
      <c r="B13" s="150"/>
      <c r="C13" s="151"/>
      <c r="D13" s="152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154"/>
      <c r="Z13" s="150"/>
    </row>
    <row r="14" spans="1:29" ht="15" hidden="1" customHeight="1">
      <c r="A14" s="40"/>
      <c r="B14" s="150"/>
      <c r="C14" s="151"/>
      <c r="D14" s="152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153"/>
      <c r="Z14" s="150"/>
    </row>
    <row r="15" spans="1:29" ht="15" hidden="1">
      <c r="A15" s="40"/>
      <c r="B15" s="150"/>
      <c r="C15" s="151"/>
      <c r="D15" s="152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153"/>
      <c r="Z15" s="150"/>
    </row>
    <row r="16" spans="1:29" ht="15" hidden="1">
      <c r="A16" s="40"/>
      <c r="B16" s="150"/>
      <c r="C16" s="151"/>
      <c r="D16" s="152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153"/>
      <c r="Z16" s="150"/>
    </row>
    <row r="17" spans="1:26" ht="15" hidden="1" customHeight="1">
      <c r="A17" s="40"/>
      <c r="B17" s="150"/>
      <c r="C17" s="151"/>
      <c r="D17" s="152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153"/>
      <c r="Z17" s="150"/>
    </row>
    <row r="18" spans="1:26" ht="15" hidden="1">
      <c r="A18" s="40"/>
      <c r="B18" s="150"/>
      <c r="C18" s="151"/>
      <c r="D18" s="152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153"/>
      <c r="Z18" s="150"/>
    </row>
    <row r="19" spans="1:26" ht="59.25" hidden="1" customHeight="1">
      <c r="A19" s="40"/>
      <c r="B19" s="150"/>
      <c r="C19" s="151"/>
      <c r="D19" s="155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153"/>
      <c r="Z19" s="150"/>
    </row>
    <row r="20" spans="1:26" ht="15" hidden="1">
      <c r="A20" s="40"/>
      <c r="B20" s="150"/>
      <c r="C20" s="151"/>
      <c r="D20" s="15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153"/>
      <c r="Z20" s="150"/>
    </row>
    <row r="21" spans="1:26" ht="14.25" hidden="1" customHeight="1">
      <c r="A21" s="40"/>
      <c r="B21" s="150"/>
      <c r="C21" s="151"/>
      <c r="D21" s="152"/>
      <c r="E21" s="163" t="s">
        <v>179</v>
      </c>
      <c r="F21" s="248" t="s">
        <v>180</v>
      </c>
      <c r="G21" s="249"/>
      <c r="H21" s="249"/>
      <c r="I21" s="249"/>
      <c r="J21" s="249"/>
      <c r="K21" s="249"/>
      <c r="L21" s="249"/>
      <c r="M21" s="249"/>
      <c r="N21" s="41"/>
      <c r="O21" s="157" t="s">
        <v>179</v>
      </c>
      <c r="P21" s="250" t="s">
        <v>194</v>
      </c>
      <c r="Q21" s="251"/>
      <c r="R21" s="251"/>
      <c r="S21" s="251"/>
      <c r="T21" s="251"/>
      <c r="U21" s="251"/>
      <c r="V21" s="251"/>
      <c r="W21" s="251"/>
      <c r="X21" s="251"/>
      <c r="Y21" s="153"/>
      <c r="Z21" s="150"/>
    </row>
    <row r="22" spans="1:26" ht="14.25" hidden="1" customHeight="1">
      <c r="A22" s="40"/>
      <c r="B22" s="150"/>
      <c r="C22" s="151"/>
      <c r="D22" s="152"/>
      <c r="E22" s="164" t="s">
        <v>179</v>
      </c>
      <c r="F22" s="248" t="s">
        <v>181</v>
      </c>
      <c r="G22" s="249"/>
      <c r="H22" s="249"/>
      <c r="I22" s="249"/>
      <c r="J22" s="249"/>
      <c r="K22" s="249"/>
      <c r="L22" s="249"/>
      <c r="M22" s="249"/>
      <c r="N22" s="41"/>
      <c r="O22" s="158" t="s">
        <v>179</v>
      </c>
      <c r="P22" s="250" t="s">
        <v>182</v>
      </c>
      <c r="Q22" s="251"/>
      <c r="R22" s="251"/>
      <c r="S22" s="251"/>
      <c r="T22" s="251"/>
      <c r="U22" s="251"/>
      <c r="V22" s="251"/>
      <c r="W22" s="251"/>
      <c r="X22" s="251"/>
      <c r="Y22" s="153"/>
      <c r="Z22" s="150"/>
    </row>
    <row r="23" spans="1:26" ht="27" hidden="1" customHeight="1">
      <c r="A23" s="40"/>
      <c r="B23" s="150"/>
      <c r="C23" s="151"/>
      <c r="D23" s="152"/>
      <c r="E23" s="148"/>
      <c r="F23" s="41"/>
      <c r="G23" s="41"/>
      <c r="H23" s="41"/>
      <c r="I23" s="41"/>
      <c r="J23" s="41"/>
      <c r="K23" s="41"/>
      <c r="L23" s="41"/>
      <c r="M23" s="41"/>
      <c r="N23" s="41"/>
      <c r="O23" s="148"/>
      <c r="P23" s="41"/>
      <c r="Q23" s="41"/>
      <c r="R23" s="41"/>
      <c r="S23" s="41"/>
      <c r="T23" s="41"/>
      <c r="U23" s="41"/>
      <c r="V23" s="41"/>
      <c r="W23" s="41"/>
      <c r="X23" s="41"/>
      <c r="Y23" s="153"/>
      <c r="Z23" s="150"/>
    </row>
    <row r="24" spans="1:26" ht="10.5" hidden="1" customHeight="1">
      <c r="A24" s="40"/>
      <c r="B24" s="150"/>
      <c r="C24" s="151"/>
      <c r="D24" s="15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153"/>
      <c r="Z24" s="150"/>
    </row>
    <row r="25" spans="1:26" ht="27" hidden="1" customHeight="1">
      <c r="A25" s="40"/>
      <c r="B25" s="150"/>
      <c r="C25" s="151"/>
      <c r="D25" s="15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153"/>
      <c r="Z25" s="150"/>
    </row>
    <row r="26" spans="1:26" ht="12" hidden="1" customHeight="1">
      <c r="A26" s="40"/>
      <c r="B26" s="150"/>
      <c r="C26" s="151"/>
      <c r="D26" s="15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153"/>
      <c r="Z26" s="150"/>
    </row>
    <row r="27" spans="1:26" ht="38.25" hidden="1" customHeight="1">
      <c r="A27" s="40"/>
      <c r="B27" s="150"/>
      <c r="C27" s="151"/>
      <c r="D27" s="15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153"/>
      <c r="Z27" s="150"/>
    </row>
    <row r="28" spans="1:26" ht="15" hidden="1">
      <c r="A28" s="40"/>
      <c r="B28" s="150"/>
      <c r="C28" s="151"/>
      <c r="D28" s="15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153"/>
      <c r="Z28" s="150"/>
    </row>
    <row r="29" spans="1:26" ht="15" hidden="1">
      <c r="A29" s="40"/>
      <c r="B29" s="150"/>
      <c r="C29" s="151"/>
      <c r="D29" s="15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153"/>
      <c r="Z29" s="150"/>
    </row>
    <row r="30" spans="1:26" ht="15" hidden="1">
      <c r="A30" s="40"/>
      <c r="B30" s="150"/>
      <c r="C30" s="151"/>
      <c r="D30" s="15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153"/>
      <c r="Z30" s="150"/>
    </row>
    <row r="31" spans="1:26" ht="15" hidden="1">
      <c r="A31" s="40"/>
      <c r="B31" s="150"/>
      <c r="C31" s="151"/>
      <c r="D31" s="152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153"/>
      <c r="Z31" s="150"/>
    </row>
    <row r="32" spans="1:26" ht="15" hidden="1">
      <c r="A32" s="40"/>
      <c r="B32" s="150"/>
      <c r="C32" s="151"/>
      <c r="D32" s="152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153"/>
      <c r="Z32" s="150"/>
    </row>
    <row r="33" spans="1:26" ht="18.75" hidden="1" customHeight="1">
      <c r="A33" s="40"/>
      <c r="B33" s="150"/>
      <c r="C33" s="151"/>
      <c r="D33" s="155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153"/>
      <c r="Z33" s="150"/>
    </row>
    <row r="34" spans="1:26" ht="15" hidden="1">
      <c r="A34" s="40"/>
      <c r="B34" s="150"/>
      <c r="C34" s="151"/>
      <c r="D34" s="155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153"/>
      <c r="Z34" s="150"/>
    </row>
    <row r="35" spans="1:26" ht="24" hidden="1" customHeight="1">
      <c r="A35" s="40"/>
      <c r="B35" s="150"/>
      <c r="C35" s="151"/>
      <c r="D35" s="152"/>
      <c r="E35" s="252" t="s">
        <v>183</v>
      </c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153"/>
      <c r="Z35" s="150"/>
    </row>
    <row r="36" spans="1:26" ht="38.25" hidden="1" customHeight="1">
      <c r="A36" s="40"/>
      <c r="B36" s="150"/>
      <c r="C36" s="151"/>
      <c r="D36" s="1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153"/>
      <c r="Z36" s="150"/>
    </row>
    <row r="37" spans="1:26" ht="9.75" hidden="1" customHeight="1">
      <c r="A37" s="40"/>
      <c r="B37" s="150"/>
      <c r="C37" s="151"/>
      <c r="D37" s="1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153"/>
      <c r="Z37" s="150"/>
    </row>
    <row r="38" spans="1:26" ht="51" hidden="1" customHeight="1">
      <c r="A38" s="40"/>
      <c r="B38" s="150"/>
      <c r="C38" s="151"/>
      <c r="D38" s="1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153"/>
      <c r="Z38" s="150"/>
    </row>
    <row r="39" spans="1:26" ht="15" hidden="1" customHeight="1">
      <c r="A39" s="40"/>
      <c r="B39" s="150"/>
      <c r="C39" s="151"/>
      <c r="D39" s="1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153"/>
      <c r="Z39" s="150"/>
    </row>
    <row r="40" spans="1:26" ht="12" hidden="1" customHeight="1">
      <c r="A40" s="40"/>
      <c r="B40" s="150"/>
      <c r="C40" s="151"/>
      <c r="D40" s="152"/>
      <c r="E40" s="255" t="s">
        <v>316</v>
      </c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153"/>
      <c r="Z40" s="150"/>
    </row>
    <row r="41" spans="1:26" ht="38.25" hidden="1" customHeight="1">
      <c r="A41" s="40"/>
      <c r="B41" s="150"/>
      <c r="C41" s="151"/>
      <c r="D41" s="152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53"/>
      <c r="Z41" s="150"/>
    </row>
    <row r="42" spans="1:26" ht="15" hidden="1">
      <c r="A42" s="40"/>
      <c r="B42" s="150"/>
      <c r="C42" s="151"/>
      <c r="D42" s="152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53"/>
      <c r="Z42" s="150"/>
    </row>
    <row r="43" spans="1:26" ht="15" hidden="1">
      <c r="A43" s="40"/>
      <c r="B43" s="150"/>
      <c r="C43" s="151"/>
      <c r="D43" s="152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53"/>
      <c r="Z43" s="150"/>
    </row>
    <row r="44" spans="1:26" ht="33.75" hidden="1" customHeight="1">
      <c r="A44" s="40"/>
      <c r="B44" s="150"/>
      <c r="C44" s="151"/>
      <c r="D44" s="155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53"/>
      <c r="Z44" s="150"/>
    </row>
    <row r="45" spans="1:26" ht="15" hidden="1">
      <c r="A45" s="40"/>
      <c r="B45" s="150"/>
      <c r="C45" s="151"/>
      <c r="D45" s="155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53"/>
      <c r="Z45" s="150"/>
    </row>
    <row r="46" spans="1:26" ht="24" hidden="1" customHeight="1">
      <c r="A46" s="40"/>
      <c r="B46" s="150"/>
      <c r="C46" s="151"/>
      <c r="D46" s="152"/>
      <c r="E46" s="247" t="s">
        <v>184</v>
      </c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153"/>
      <c r="Z46" s="150"/>
    </row>
    <row r="47" spans="1:26" ht="37.5" hidden="1" customHeight="1">
      <c r="A47" s="40"/>
      <c r="B47" s="150"/>
      <c r="C47" s="151"/>
      <c r="D47" s="152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153"/>
      <c r="Z47" s="150"/>
    </row>
    <row r="48" spans="1:26" ht="24" hidden="1" customHeight="1">
      <c r="A48" s="40"/>
      <c r="B48" s="150"/>
      <c r="C48" s="151"/>
      <c r="D48" s="152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153"/>
      <c r="Z48" s="150"/>
    </row>
    <row r="49" spans="1:26" ht="51" hidden="1" customHeight="1">
      <c r="A49" s="40"/>
      <c r="B49" s="150"/>
      <c r="C49" s="151"/>
      <c r="D49" s="152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153"/>
      <c r="Z49" s="150"/>
    </row>
    <row r="50" spans="1:26" ht="15" hidden="1">
      <c r="A50" s="40"/>
      <c r="B50" s="150"/>
      <c r="C50" s="151"/>
      <c r="D50" s="152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153"/>
      <c r="Z50" s="150"/>
    </row>
    <row r="51" spans="1:26" ht="15" hidden="1">
      <c r="A51" s="40"/>
      <c r="B51" s="150"/>
      <c r="C51" s="151"/>
      <c r="D51" s="152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153"/>
      <c r="Z51" s="150"/>
    </row>
    <row r="52" spans="1:26" ht="15" hidden="1">
      <c r="A52" s="40"/>
      <c r="B52" s="150"/>
      <c r="C52" s="151"/>
      <c r="D52" s="152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153"/>
      <c r="Z52" s="150"/>
    </row>
    <row r="53" spans="1:26" ht="15" hidden="1">
      <c r="A53" s="40"/>
      <c r="B53" s="150"/>
      <c r="C53" s="151"/>
      <c r="D53" s="152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153"/>
      <c r="Z53" s="150"/>
    </row>
    <row r="54" spans="1:26" ht="15" hidden="1">
      <c r="A54" s="40"/>
      <c r="B54" s="150"/>
      <c r="C54" s="151"/>
      <c r="D54" s="152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153"/>
      <c r="Z54" s="150"/>
    </row>
    <row r="55" spans="1:26" ht="15" hidden="1">
      <c r="A55" s="40"/>
      <c r="B55" s="150"/>
      <c r="C55" s="151"/>
      <c r="D55" s="152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153"/>
      <c r="Z55" s="150"/>
    </row>
    <row r="56" spans="1:26" ht="25.5" hidden="1" customHeight="1">
      <c r="A56" s="40"/>
      <c r="B56" s="150"/>
      <c r="C56" s="151"/>
      <c r="D56" s="155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153"/>
      <c r="Z56" s="150"/>
    </row>
    <row r="57" spans="1:26" ht="15" hidden="1">
      <c r="A57" s="40"/>
      <c r="B57" s="150"/>
      <c r="C57" s="151"/>
      <c r="D57" s="155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153"/>
      <c r="Z57" s="150"/>
    </row>
    <row r="58" spans="1:26" ht="15" hidden="1" customHeight="1">
      <c r="A58" s="40"/>
      <c r="B58" s="150"/>
      <c r="C58" s="151"/>
      <c r="D58" s="152"/>
      <c r="E58" s="182"/>
      <c r="F58" s="182"/>
      <c r="G58" s="182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53"/>
      <c r="Z58" s="150"/>
    </row>
    <row r="59" spans="1:26" ht="15" hidden="1" customHeight="1">
      <c r="A59" s="40"/>
      <c r="B59" s="150"/>
      <c r="C59" s="151"/>
      <c r="D59" s="152"/>
      <c r="E59" s="253" t="s">
        <v>309</v>
      </c>
      <c r="F59" s="253"/>
      <c r="G59" s="253"/>
      <c r="H59" s="253"/>
      <c r="I59" s="253"/>
      <c r="J59" s="253"/>
      <c r="K59" s="241" t="s">
        <v>306</v>
      </c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153"/>
      <c r="Z59" s="150"/>
    </row>
    <row r="60" spans="1:26" ht="15" hidden="1" customHeight="1">
      <c r="A60" s="40"/>
      <c r="B60" s="150"/>
      <c r="C60" s="151"/>
      <c r="D60" s="152"/>
      <c r="E60" s="238" t="s">
        <v>151</v>
      </c>
      <c r="F60" s="238"/>
      <c r="G60" s="238"/>
      <c r="H60" s="238"/>
      <c r="I60" s="238"/>
      <c r="J60" s="238"/>
      <c r="K60" s="241" t="s">
        <v>308</v>
      </c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153"/>
      <c r="Z60" s="150"/>
    </row>
    <row r="61" spans="1:26" ht="15" hidden="1">
      <c r="A61" s="40"/>
      <c r="B61" s="150"/>
      <c r="C61" s="151"/>
      <c r="D61" s="152"/>
      <c r="E61" s="43"/>
      <c r="F61" s="180"/>
      <c r="G61" s="44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53"/>
      <c r="Z61" s="150"/>
    </row>
    <row r="62" spans="1:26" ht="27.75" hidden="1" customHeight="1">
      <c r="A62" s="40"/>
      <c r="B62" s="150"/>
      <c r="C62" s="151"/>
      <c r="D62" s="152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153"/>
      <c r="Z62" s="150"/>
    </row>
    <row r="63" spans="1:26" ht="15" hidden="1">
      <c r="A63" s="40"/>
      <c r="B63" s="150"/>
      <c r="C63" s="151"/>
      <c r="D63" s="152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153"/>
      <c r="Z63" s="150"/>
    </row>
    <row r="64" spans="1:26" ht="15" hidden="1">
      <c r="A64" s="40"/>
      <c r="B64" s="150"/>
      <c r="C64" s="151"/>
      <c r="D64" s="152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153"/>
      <c r="Z64" s="150"/>
    </row>
    <row r="65" spans="1:26" ht="15" hidden="1">
      <c r="A65" s="40"/>
      <c r="B65" s="150"/>
      <c r="C65" s="151"/>
      <c r="D65" s="152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153"/>
      <c r="Z65" s="150"/>
    </row>
    <row r="66" spans="1:26" ht="15" hidden="1">
      <c r="A66" s="40"/>
      <c r="B66" s="150"/>
      <c r="C66" s="151"/>
      <c r="D66" s="152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153"/>
      <c r="Z66" s="150"/>
    </row>
    <row r="67" spans="1:26" ht="15" hidden="1">
      <c r="A67" s="40"/>
      <c r="B67" s="150"/>
      <c r="C67" s="151"/>
      <c r="D67" s="152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153"/>
      <c r="Z67" s="150"/>
    </row>
    <row r="68" spans="1:26" ht="89.25" hidden="1" customHeight="1">
      <c r="A68" s="40"/>
      <c r="B68" s="150"/>
      <c r="C68" s="151"/>
      <c r="D68" s="155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153"/>
      <c r="Z68" s="150"/>
    </row>
    <row r="69" spans="1:26" ht="15" hidden="1">
      <c r="A69" s="40"/>
      <c r="B69" s="150"/>
      <c r="C69" s="151"/>
      <c r="D69" s="155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153"/>
      <c r="Z69" s="150"/>
    </row>
    <row r="70" spans="1:26" ht="12" customHeight="1">
      <c r="A70" s="40"/>
      <c r="B70" s="150"/>
      <c r="C70" s="151"/>
      <c r="D70" s="152"/>
      <c r="E70" s="71" t="s">
        <v>159</v>
      </c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153"/>
      <c r="Z70" s="150"/>
    </row>
    <row r="71" spans="1:26" ht="12" customHeight="1">
      <c r="A71" s="40"/>
      <c r="B71" s="150"/>
      <c r="C71" s="151"/>
      <c r="D71" s="152"/>
      <c r="E71" s="165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153"/>
      <c r="Z71" s="150"/>
    </row>
    <row r="72" spans="1:26" ht="36" customHeight="1">
      <c r="A72" s="40"/>
      <c r="B72" s="150"/>
      <c r="C72" s="151"/>
      <c r="D72" s="152"/>
      <c r="E72" s="232" t="s">
        <v>195</v>
      </c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153"/>
      <c r="Z72" s="150"/>
    </row>
    <row r="73" spans="1:26" ht="48" customHeight="1">
      <c r="A73" s="40"/>
      <c r="B73" s="150"/>
      <c r="C73" s="151"/>
      <c r="D73" s="152"/>
      <c r="E73" s="254" t="s">
        <v>196</v>
      </c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153"/>
      <c r="Z73" s="150"/>
    </row>
    <row r="74" spans="1:26" ht="57" customHeight="1">
      <c r="A74" s="40"/>
      <c r="B74" s="150"/>
      <c r="C74" s="151"/>
      <c r="D74" s="152"/>
      <c r="E74" s="232" t="s">
        <v>268</v>
      </c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153"/>
      <c r="Z74" s="150"/>
    </row>
    <row r="75" spans="1:26" ht="25.5" customHeight="1">
      <c r="A75" s="40"/>
      <c r="B75" s="150"/>
      <c r="C75" s="151"/>
      <c r="D75" s="152"/>
      <c r="E75" s="232" t="s">
        <v>197</v>
      </c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153"/>
      <c r="Z75" s="150"/>
    </row>
    <row r="76" spans="1:26" ht="15">
      <c r="A76" s="40"/>
      <c r="B76" s="150"/>
      <c r="C76" s="151"/>
      <c r="D76" s="152"/>
      <c r="E76" s="232" t="s">
        <v>198</v>
      </c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153"/>
      <c r="Z76" s="150"/>
    </row>
    <row r="77" spans="1:26" ht="33" customHeight="1">
      <c r="A77" s="40"/>
      <c r="B77" s="150"/>
      <c r="C77" s="151"/>
      <c r="D77" s="152"/>
      <c r="E77" s="232" t="s">
        <v>199</v>
      </c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153"/>
      <c r="Z77" s="150"/>
    </row>
    <row r="78" spans="1:26" ht="27" customHeight="1">
      <c r="A78" s="40"/>
      <c r="B78" s="150"/>
      <c r="C78" s="151"/>
      <c r="D78" s="152"/>
      <c r="E78" s="232" t="s">
        <v>160</v>
      </c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153"/>
      <c r="Z78" s="150"/>
    </row>
    <row r="79" spans="1:26" ht="57.75" customHeight="1">
      <c r="A79" s="40"/>
      <c r="B79" s="150"/>
      <c r="C79" s="151"/>
      <c r="D79" s="152"/>
      <c r="E79" s="232" t="s">
        <v>161</v>
      </c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153"/>
      <c r="Z79" s="150"/>
    </row>
    <row r="80" spans="1:26" ht="46.5" customHeight="1">
      <c r="A80" s="40"/>
      <c r="B80" s="150"/>
      <c r="C80" s="151"/>
      <c r="D80" s="152"/>
      <c r="E80" s="232" t="s">
        <v>162</v>
      </c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153"/>
      <c r="Z80" s="150"/>
    </row>
    <row r="81" spans="1:26" ht="59.25" customHeight="1">
      <c r="A81" s="40"/>
      <c r="B81" s="150"/>
      <c r="C81" s="151"/>
      <c r="D81" s="152"/>
      <c r="E81" s="232" t="s">
        <v>163</v>
      </c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153"/>
      <c r="Z81" s="150"/>
    </row>
    <row r="82" spans="1:26" ht="15">
      <c r="A82" s="40"/>
      <c r="B82" s="150"/>
      <c r="C82" s="151"/>
      <c r="D82" s="152"/>
      <c r="E82" s="232" t="s">
        <v>164</v>
      </c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153"/>
      <c r="Z82" s="150"/>
    </row>
    <row r="83" spans="1:26" ht="15">
      <c r="A83" s="40"/>
      <c r="B83" s="150"/>
      <c r="C83" s="151"/>
      <c r="D83" s="152"/>
      <c r="E83" s="232" t="s">
        <v>200</v>
      </c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153"/>
      <c r="Z83" s="150"/>
    </row>
    <row r="84" spans="1:26" ht="15">
      <c r="A84" s="40"/>
      <c r="B84" s="150"/>
      <c r="C84" s="151"/>
      <c r="D84" s="152"/>
      <c r="E84" s="232" t="s">
        <v>165</v>
      </c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153"/>
      <c r="Z84" s="150"/>
    </row>
    <row r="85" spans="1:26" ht="45.75" customHeight="1">
      <c r="A85" s="40"/>
      <c r="B85" s="150"/>
      <c r="C85" s="151"/>
      <c r="D85" s="152"/>
      <c r="E85" s="232" t="s">
        <v>269</v>
      </c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153"/>
      <c r="Z85" s="150"/>
    </row>
    <row r="86" spans="1:26" ht="15">
      <c r="A86" s="40"/>
      <c r="B86" s="150"/>
      <c r="C86" s="151"/>
      <c r="D86" s="15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153"/>
      <c r="Z86" s="150"/>
    </row>
    <row r="87" spans="1:26" ht="39.75" customHeight="1">
      <c r="A87" s="40"/>
      <c r="B87" s="150"/>
      <c r="C87" s="151"/>
      <c r="D87" s="152"/>
      <c r="E87" s="232" t="s">
        <v>166</v>
      </c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153"/>
      <c r="Z87" s="150"/>
    </row>
    <row r="88" spans="1:26" ht="24.75" customHeight="1">
      <c r="A88" s="40"/>
      <c r="B88" s="150"/>
      <c r="C88" s="151"/>
      <c r="D88" s="152"/>
      <c r="E88" s="232" t="s">
        <v>201</v>
      </c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153"/>
      <c r="Z88" s="150"/>
    </row>
    <row r="89" spans="1:26" ht="15">
      <c r="A89" s="40"/>
      <c r="B89" s="150"/>
      <c r="C89" s="151"/>
      <c r="D89" s="152"/>
      <c r="E89" s="232" t="s">
        <v>202</v>
      </c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153"/>
      <c r="Z89" s="150"/>
    </row>
    <row r="90" spans="1:26" ht="15">
      <c r="A90" s="40"/>
      <c r="B90" s="150"/>
      <c r="C90" s="151"/>
      <c r="D90" s="152"/>
      <c r="E90" s="232" t="s">
        <v>203</v>
      </c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153"/>
      <c r="Z90" s="150"/>
    </row>
    <row r="91" spans="1:26" ht="15">
      <c r="A91" s="40"/>
      <c r="B91" s="150"/>
      <c r="C91" s="151"/>
      <c r="D91" s="152"/>
      <c r="E91" s="232" t="s">
        <v>204</v>
      </c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232"/>
      <c r="W91" s="232"/>
      <c r="X91" s="232"/>
      <c r="Y91" s="153"/>
      <c r="Z91" s="150"/>
    </row>
    <row r="92" spans="1:26" ht="15">
      <c r="A92" s="40"/>
      <c r="B92" s="150"/>
      <c r="C92" s="151"/>
      <c r="D92" s="152"/>
      <c r="E92" s="232" t="s">
        <v>205</v>
      </c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153"/>
      <c r="Z92" s="150"/>
    </row>
    <row r="93" spans="1:26" ht="15">
      <c r="A93" s="40"/>
      <c r="B93" s="150"/>
      <c r="C93" s="151"/>
      <c r="D93" s="152"/>
      <c r="E93" s="232" t="s">
        <v>206</v>
      </c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232"/>
      <c r="Y93" s="153"/>
      <c r="Z93" s="150"/>
    </row>
    <row r="94" spans="1:26" ht="44.25" customHeight="1">
      <c r="A94" s="40"/>
      <c r="B94" s="150"/>
      <c r="C94" s="151"/>
      <c r="D94" s="152"/>
      <c r="E94" s="232" t="s">
        <v>207</v>
      </c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2"/>
      <c r="Y94" s="153"/>
      <c r="Z94" s="150"/>
    </row>
    <row r="95" spans="1:26" ht="22.5" customHeight="1">
      <c r="A95" s="40"/>
      <c r="B95" s="150"/>
      <c r="C95" s="151"/>
      <c r="D95" s="152"/>
      <c r="E95" s="232" t="s">
        <v>208</v>
      </c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153"/>
      <c r="Z95" s="150"/>
    </row>
    <row r="96" spans="1:26" ht="15">
      <c r="A96" s="40"/>
      <c r="B96" s="150"/>
      <c r="C96" s="151"/>
      <c r="D96" s="152"/>
      <c r="E96" s="232" t="s">
        <v>209</v>
      </c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153"/>
      <c r="Z96" s="150"/>
    </row>
    <row r="97" spans="1:26" ht="15">
      <c r="A97" s="40"/>
      <c r="B97" s="150"/>
      <c r="C97" s="151"/>
      <c r="D97" s="152"/>
      <c r="E97" s="232" t="s">
        <v>210</v>
      </c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153"/>
      <c r="Z97" s="150"/>
    </row>
    <row r="98" spans="1:26" ht="15">
      <c r="A98" s="40"/>
      <c r="B98" s="150"/>
      <c r="C98" s="151"/>
      <c r="D98" s="152"/>
      <c r="E98" s="232" t="s">
        <v>211</v>
      </c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153"/>
      <c r="Z98" s="150"/>
    </row>
    <row r="99" spans="1:26" ht="15">
      <c r="A99" s="40"/>
      <c r="B99" s="150"/>
      <c r="C99" s="151"/>
      <c r="D99" s="152"/>
      <c r="E99" s="232" t="s">
        <v>212</v>
      </c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153"/>
      <c r="Z99" s="150"/>
    </row>
    <row r="100" spans="1:26" ht="15">
      <c r="A100" s="40"/>
      <c r="B100" s="150"/>
      <c r="C100" s="151"/>
      <c r="D100" s="152"/>
      <c r="E100" s="232" t="s">
        <v>213</v>
      </c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153"/>
      <c r="Z100" s="150"/>
    </row>
    <row r="101" spans="1:26" ht="24.75" customHeight="1">
      <c r="A101" s="40"/>
      <c r="B101" s="150"/>
      <c r="C101" s="151"/>
      <c r="D101" s="152"/>
      <c r="E101" s="232" t="s">
        <v>270</v>
      </c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153"/>
      <c r="Z101" s="150"/>
    </row>
    <row r="102" spans="1:26" ht="15">
      <c r="A102" s="40"/>
      <c r="B102" s="150"/>
      <c r="C102" s="151"/>
      <c r="D102" s="152"/>
      <c r="E102" s="232" t="s">
        <v>271</v>
      </c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153"/>
      <c r="Z102" s="150"/>
    </row>
    <row r="103" spans="1:26" ht="22.5" customHeight="1">
      <c r="A103" s="40"/>
      <c r="B103" s="150"/>
      <c r="C103" s="151"/>
      <c r="D103" s="152"/>
      <c r="E103" s="232" t="s">
        <v>272</v>
      </c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153"/>
      <c r="Z103" s="150"/>
    </row>
    <row r="104" spans="1:26" ht="15">
      <c r="A104" s="40"/>
      <c r="B104" s="150"/>
      <c r="C104" s="151"/>
      <c r="D104" s="152"/>
      <c r="E104" s="232" t="s">
        <v>273</v>
      </c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153"/>
      <c r="Z104" s="150"/>
    </row>
    <row r="105" spans="1:26" ht="15">
      <c r="A105" s="40"/>
      <c r="B105" s="150"/>
      <c r="C105" s="151"/>
      <c r="D105" s="152"/>
      <c r="E105" s="232" t="s">
        <v>274</v>
      </c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153"/>
      <c r="Z105" s="150"/>
    </row>
    <row r="106" spans="1:26" ht="23.25" customHeight="1">
      <c r="A106" s="40"/>
      <c r="B106" s="150"/>
      <c r="C106" s="151"/>
      <c r="D106" s="152"/>
      <c r="E106" s="232" t="s">
        <v>275</v>
      </c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153"/>
      <c r="Z106" s="150"/>
    </row>
    <row r="107" spans="1:26" ht="25.5" customHeight="1">
      <c r="A107" s="40"/>
      <c r="B107" s="150"/>
      <c r="C107" s="151"/>
      <c r="D107" s="152"/>
      <c r="E107" s="232" t="s">
        <v>276</v>
      </c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32"/>
      <c r="X107" s="232"/>
      <c r="Y107" s="153"/>
      <c r="Z107" s="150"/>
    </row>
    <row r="108" spans="1:26" ht="24" customHeight="1">
      <c r="A108" s="40"/>
      <c r="B108" s="150"/>
      <c r="C108" s="151"/>
      <c r="D108" s="152"/>
      <c r="E108" s="232" t="s">
        <v>277</v>
      </c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153"/>
      <c r="Z108" s="150"/>
    </row>
    <row r="109" spans="1:26" ht="24.75" customHeight="1">
      <c r="A109" s="40"/>
      <c r="B109" s="150"/>
      <c r="C109" s="151"/>
      <c r="D109" s="152"/>
      <c r="E109" s="232" t="s">
        <v>278</v>
      </c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153"/>
      <c r="Z109" s="150"/>
    </row>
    <row r="110" spans="1:26" ht="15">
      <c r="A110" s="40"/>
      <c r="B110" s="150"/>
      <c r="C110" s="151"/>
      <c r="D110" s="152"/>
      <c r="E110" s="232" t="s">
        <v>279</v>
      </c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153"/>
      <c r="Z110" s="150"/>
    </row>
    <row r="111" spans="1:26" ht="15">
      <c r="A111" s="40"/>
      <c r="B111" s="150"/>
      <c r="C111" s="151"/>
      <c r="D111" s="152"/>
      <c r="E111" s="232" t="s">
        <v>280</v>
      </c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153"/>
      <c r="Z111" s="150"/>
    </row>
    <row r="112" spans="1:26" ht="24.75" customHeight="1">
      <c r="A112" s="40"/>
      <c r="B112" s="150"/>
      <c r="C112" s="151"/>
      <c r="D112" s="152"/>
      <c r="E112" s="232" t="s">
        <v>281</v>
      </c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153"/>
      <c r="Z112" s="150"/>
    </row>
    <row r="113" spans="1:26" ht="15">
      <c r="A113" s="40"/>
      <c r="B113" s="150"/>
      <c r="C113" s="151"/>
      <c r="D113" s="152"/>
      <c r="E113" s="232" t="s">
        <v>282</v>
      </c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153"/>
      <c r="Z113" s="150"/>
    </row>
    <row r="114" spans="1:26" ht="24" customHeight="1">
      <c r="A114" s="40"/>
      <c r="B114" s="150"/>
      <c r="C114" s="151"/>
      <c r="D114" s="152"/>
      <c r="E114" s="232" t="s">
        <v>283</v>
      </c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153"/>
      <c r="Z114" s="150"/>
    </row>
    <row r="115" spans="1:26" ht="15">
      <c r="A115" s="40"/>
      <c r="B115" s="150"/>
      <c r="C115" s="151"/>
      <c r="D115" s="152"/>
      <c r="E115" s="232" t="s">
        <v>284</v>
      </c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153"/>
      <c r="Z115" s="150"/>
    </row>
    <row r="116" spans="1:26" ht="15">
      <c r="A116" s="40"/>
      <c r="B116" s="150"/>
      <c r="C116" s="151"/>
      <c r="D116" s="152"/>
      <c r="E116" s="232" t="s">
        <v>285</v>
      </c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153"/>
      <c r="Z116" s="150"/>
    </row>
    <row r="117" spans="1:26" ht="25.5" customHeight="1">
      <c r="A117" s="40"/>
      <c r="B117" s="150"/>
      <c r="C117" s="151"/>
      <c r="D117" s="152"/>
      <c r="E117" s="232" t="s">
        <v>286</v>
      </c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153"/>
      <c r="Z117" s="150"/>
    </row>
    <row r="118" spans="1:26" ht="51" customHeight="1">
      <c r="A118" s="40"/>
      <c r="B118" s="150"/>
      <c r="C118" s="151"/>
      <c r="D118" s="152"/>
      <c r="E118" s="232" t="s">
        <v>287</v>
      </c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  <c r="W118" s="232"/>
      <c r="X118" s="232"/>
      <c r="Y118" s="153"/>
      <c r="Z118" s="150"/>
    </row>
    <row r="119" spans="1:26" ht="23.25" customHeight="1">
      <c r="A119" s="40"/>
      <c r="B119" s="150"/>
      <c r="C119" s="151"/>
      <c r="D119" s="152"/>
      <c r="E119" s="232" t="s">
        <v>288</v>
      </c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  <c r="W119" s="232"/>
      <c r="X119" s="232"/>
      <c r="Y119" s="153"/>
      <c r="Z119" s="150"/>
    </row>
    <row r="120" spans="1:26" ht="15">
      <c r="A120" s="40"/>
      <c r="B120" s="150"/>
      <c r="C120" s="151"/>
      <c r="D120" s="152"/>
      <c r="E120" s="232" t="s">
        <v>289</v>
      </c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153"/>
      <c r="Z120" s="150"/>
    </row>
    <row r="121" spans="1:26" ht="27" customHeight="1">
      <c r="A121" s="40"/>
      <c r="B121" s="150"/>
      <c r="C121" s="151"/>
      <c r="D121" s="152"/>
      <c r="E121" s="232" t="s">
        <v>290</v>
      </c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32"/>
      <c r="X121" s="232"/>
      <c r="Y121" s="153"/>
      <c r="Z121" s="150"/>
    </row>
    <row r="122" spans="1:26" ht="46.5" customHeight="1">
      <c r="A122" s="40"/>
      <c r="B122" s="150"/>
      <c r="C122" s="151"/>
      <c r="D122" s="152"/>
      <c r="E122" s="232" t="s">
        <v>291</v>
      </c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153"/>
      <c r="Z122" s="150"/>
    </row>
    <row r="123" spans="1:26" ht="39" customHeight="1">
      <c r="A123" s="40"/>
      <c r="B123" s="150"/>
      <c r="C123" s="151"/>
      <c r="D123" s="152"/>
      <c r="E123" s="232" t="s">
        <v>292</v>
      </c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153"/>
      <c r="Z123" s="150"/>
    </row>
    <row r="124" spans="1:26" ht="45" customHeight="1">
      <c r="A124" s="40"/>
      <c r="B124" s="150"/>
      <c r="C124" s="151"/>
      <c r="D124" s="152"/>
      <c r="E124" s="232" t="s">
        <v>293</v>
      </c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153"/>
      <c r="Z124" s="150"/>
    </row>
    <row r="125" spans="1:26" ht="15">
      <c r="A125" s="40"/>
      <c r="B125" s="150"/>
      <c r="C125" s="151"/>
      <c r="D125" s="152"/>
      <c r="E125" s="166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153"/>
      <c r="Z125" s="150"/>
    </row>
    <row r="126" spans="1:26" ht="15">
      <c r="A126" s="40"/>
      <c r="B126" s="150"/>
      <c r="C126" s="151"/>
      <c r="D126" s="152"/>
      <c r="E126" s="167" t="s">
        <v>167</v>
      </c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153"/>
      <c r="Z126" s="150"/>
    </row>
    <row r="127" spans="1:26" ht="15" hidden="1">
      <c r="A127" s="40"/>
      <c r="B127" s="150"/>
      <c r="C127" s="151"/>
      <c r="D127" s="152"/>
      <c r="E127" s="234"/>
      <c r="F127" s="234"/>
      <c r="G127" s="234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  <c r="Y127" s="153"/>
      <c r="Z127" s="150"/>
    </row>
    <row r="128" spans="1:26" ht="15" hidden="1" customHeight="1">
      <c r="A128" s="40"/>
      <c r="B128" s="150"/>
      <c r="C128" s="151"/>
      <c r="D128" s="152"/>
      <c r="E128" s="238" t="s">
        <v>307</v>
      </c>
      <c r="F128" s="238"/>
      <c r="G128" s="238"/>
      <c r="H128" s="238"/>
      <c r="I128" s="238"/>
      <c r="J128" s="238"/>
      <c r="K128" s="241" t="s">
        <v>317</v>
      </c>
      <c r="L128" s="241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1"/>
      <c r="X128" s="241"/>
      <c r="Y128" s="153"/>
      <c r="Z128" s="150"/>
    </row>
    <row r="129" spans="1:26" ht="15" hidden="1" customHeight="1">
      <c r="A129" s="40"/>
      <c r="B129" s="150"/>
      <c r="C129" s="151"/>
      <c r="D129" s="152"/>
      <c r="E129" s="235"/>
      <c r="F129" s="235"/>
      <c r="G129" s="235"/>
      <c r="H129" s="235"/>
      <c r="I129" s="235"/>
      <c r="J129" s="235"/>
      <c r="K129" s="236"/>
      <c r="L129" s="236"/>
      <c r="M129" s="236"/>
      <c r="N129" s="236"/>
      <c r="O129" s="236"/>
      <c r="P129" s="236"/>
      <c r="Q129" s="236"/>
      <c r="R129" s="236"/>
      <c r="S129" s="236"/>
      <c r="T129" s="236"/>
      <c r="U129" s="236"/>
      <c r="V129" s="236"/>
      <c r="W129" s="236"/>
      <c r="X129" s="236"/>
      <c r="Y129" s="153"/>
      <c r="Z129" s="150"/>
    </row>
    <row r="130" spans="1:26" ht="15" hidden="1" customHeight="1">
      <c r="A130" s="40"/>
      <c r="B130" s="150"/>
      <c r="C130" s="151"/>
      <c r="D130" s="152"/>
      <c r="E130" s="256" t="s">
        <v>318</v>
      </c>
      <c r="F130" s="256"/>
      <c r="G130" s="256"/>
      <c r="H130" s="256"/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  <c r="U130" s="256"/>
      <c r="V130" s="256"/>
      <c r="W130" s="256"/>
      <c r="X130" s="256"/>
      <c r="Y130" s="153"/>
      <c r="Z130" s="150"/>
    </row>
    <row r="131" spans="1:26" ht="15" hidden="1">
      <c r="A131" s="40"/>
      <c r="B131" s="150"/>
      <c r="C131" s="151"/>
      <c r="D131" s="152"/>
      <c r="E131" s="238" t="s">
        <v>319</v>
      </c>
      <c r="F131" s="238"/>
      <c r="G131" s="238"/>
      <c r="H131" s="238"/>
      <c r="I131" s="238"/>
      <c r="J131" s="238"/>
      <c r="K131" s="239" t="s">
        <v>762</v>
      </c>
      <c r="L131" s="239"/>
      <c r="M131" s="239"/>
      <c r="N131" s="239"/>
      <c r="O131" s="239"/>
      <c r="P131" s="239"/>
      <c r="Q131" s="239"/>
      <c r="R131" s="239"/>
      <c r="S131" s="239"/>
      <c r="T131" s="239"/>
      <c r="U131" s="239"/>
      <c r="V131" s="239"/>
      <c r="W131" s="239"/>
      <c r="X131" s="239"/>
      <c r="Y131" s="153"/>
      <c r="Z131" s="150"/>
    </row>
    <row r="132" spans="1:26" ht="15" hidden="1">
      <c r="A132" s="40"/>
      <c r="B132" s="150"/>
      <c r="C132" s="151"/>
      <c r="D132" s="152"/>
      <c r="E132" s="238" t="s">
        <v>320</v>
      </c>
      <c r="F132" s="238"/>
      <c r="G132" s="238"/>
      <c r="H132" s="238"/>
      <c r="I132" s="238"/>
      <c r="J132" s="238"/>
      <c r="K132" s="240" t="s">
        <v>763</v>
      </c>
      <c r="L132" s="240"/>
      <c r="M132" s="240"/>
      <c r="N132" s="240"/>
      <c r="O132" s="240"/>
      <c r="P132" s="240"/>
      <c r="Q132" s="240"/>
      <c r="R132" s="240"/>
      <c r="S132" s="240"/>
      <c r="T132" s="240"/>
      <c r="U132" s="240"/>
      <c r="V132" s="240"/>
      <c r="W132" s="240"/>
      <c r="X132" s="240"/>
      <c r="Y132" s="153"/>
      <c r="Z132" s="150"/>
    </row>
    <row r="133" spans="1:26" ht="15" hidden="1">
      <c r="A133" s="40"/>
      <c r="B133" s="150"/>
      <c r="C133" s="151"/>
      <c r="D133" s="152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153"/>
      <c r="Z133" s="150"/>
    </row>
    <row r="134" spans="1:26" ht="15" hidden="1">
      <c r="A134" s="40"/>
      <c r="B134" s="150"/>
      <c r="C134" s="151"/>
      <c r="D134" s="152"/>
      <c r="E134" s="238" t="s">
        <v>319</v>
      </c>
      <c r="F134" s="238"/>
      <c r="G134" s="238"/>
      <c r="H134" s="238"/>
      <c r="I134" s="238"/>
      <c r="J134" s="238"/>
      <c r="K134" s="239" t="s">
        <v>764</v>
      </c>
      <c r="L134" s="239"/>
      <c r="M134" s="239"/>
      <c r="N134" s="239"/>
      <c r="O134" s="239"/>
      <c r="P134" s="239"/>
      <c r="Q134" s="239"/>
      <c r="R134" s="239"/>
      <c r="S134" s="239"/>
      <c r="T134" s="239"/>
      <c r="U134" s="239"/>
      <c r="V134" s="239"/>
      <c r="W134" s="239"/>
      <c r="X134" s="239"/>
      <c r="Y134" s="153"/>
      <c r="Z134" s="150"/>
    </row>
    <row r="135" spans="1:26" ht="15" hidden="1">
      <c r="A135" s="40"/>
      <c r="B135" s="150"/>
      <c r="C135" s="151"/>
      <c r="D135" s="152"/>
      <c r="E135" s="238" t="s">
        <v>320</v>
      </c>
      <c r="F135" s="238"/>
      <c r="G135" s="238"/>
      <c r="H135" s="238"/>
      <c r="I135" s="238"/>
      <c r="J135" s="238"/>
      <c r="K135" s="240" t="s">
        <v>765</v>
      </c>
      <c r="L135" s="240"/>
      <c r="M135" s="240"/>
      <c r="N135" s="240"/>
      <c r="O135" s="240"/>
      <c r="P135" s="240"/>
      <c r="Q135" s="240"/>
      <c r="R135" s="240"/>
      <c r="S135" s="240"/>
      <c r="T135" s="240"/>
      <c r="U135" s="240"/>
      <c r="V135" s="240"/>
      <c r="W135" s="240"/>
      <c r="X135" s="240"/>
      <c r="Y135" s="153"/>
      <c r="Z135" s="150"/>
    </row>
    <row r="136" spans="1:26" ht="15" hidden="1">
      <c r="A136" s="40"/>
      <c r="B136" s="150"/>
      <c r="C136" s="151"/>
      <c r="D136" s="152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153"/>
      <c r="Z136" s="150"/>
    </row>
    <row r="137" spans="1:26" ht="15" hidden="1">
      <c r="A137" s="40"/>
      <c r="B137" s="150"/>
      <c r="C137" s="151"/>
      <c r="D137" s="152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153"/>
      <c r="Z137" s="150"/>
    </row>
    <row r="138" spans="1:26" ht="15" hidden="1">
      <c r="A138" s="40"/>
      <c r="B138" s="150"/>
      <c r="C138" s="151"/>
      <c r="D138" s="152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153"/>
      <c r="Z138" s="150"/>
    </row>
    <row r="139" spans="1:26" ht="15" hidden="1">
      <c r="A139" s="40"/>
      <c r="B139" s="150"/>
      <c r="C139" s="151"/>
      <c r="D139" s="152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153"/>
      <c r="Z139" s="150"/>
    </row>
    <row r="140" spans="1:26" ht="15" hidden="1">
      <c r="A140" s="40"/>
      <c r="B140" s="150"/>
      <c r="C140" s="151"/>
      <c r="D140" s="152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153"/>
      <c r="Z140" s="150"/>
    </row>
    <row r="141" spans="1:26" ht="15" hidden="1">
      <c r="A141" s="40"/>
      <c r="B141" s="150"/>
      <c r="C141" s="151"/>
      <c r="D141" s="152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153"/>
      <c r="Z141" s="150"/>
    </row>
    <row r="142" spans="1:26" ht="27" hidden="1" customHeight="1">
      <c r="A142" s="40"/>
      <c r="B142" s="150"/>
      <c r="C142" s="151"/>
      <c r="D142" s="155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153"/>
      <c r="Z142" s="150"/>
    </row>
    <row r="143" spans="1:26" ht="15" hidden="1">
      <c r="A143" s="40"/>
      <c r="B143" s="150"/>
      <c r="C143" s="151"/>
      <c r="D143" s="155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153"/>
      <c r="Z143" s="150"/>
    </row>
    <row r="144" spans="1:26" ht="25.5" hidden="1" customHeight="1">
      <c r="A144" s="40"/>
      <c r="B144" s="150"/>
      <c r="C144" s="151"/>
      <c r="D144" s="152"/>
      <c r="E144" s="237" t="s">
        <v>185</v>
      </c>
      <c r="F144" s="237"/>
      <c r="G144" s="237"/>
      <c r="H144" s="237"/>
      <c r="I144" s="237"/>
      <c r="J144" s="237"/>
      <c r="K144" s="237"/>
      <c r="L144" s="237"/>
      <c r="M144" s="237"/>
      <c r="N144" s="237"/>
      <c r="O144" s="237"/>
      <c r="P144" s="237"/>
      <c r="Q144" s="237"/>
      <c r="R144" s="237"/>
      <c r="S144" s="237"/>
      <c r="T144" s="237"/>
      <c r="U144" s="237"/>
      <c r="V144" s="237"/>
      <c r="W144" s="237"/>
      <c r="X144" s="237"/>
      <c r="Y144" s="153"/>
      <c r="Z144" s="150"/>
    </row>
    <row r="145" spans="1:27" ht="15" hidden="1" customHeight="1">
      <c r="A145" s="40"/>
      <c r="B145" s="150"/>
      <c r="C145" s="151"/>
      <c r="D145" s="152"/>
      <c r="E145" s="41"/>
      <c r="F145" s="41"/>
      <c r="G145" s="41"/>
      <c r="H145" s="45"/>
      <c r="I145" s="45"/>
      <c r="J145" s="45"/>
      <c r="K145" s="45"/>
      <c r="L145" s="45"/>
      <c r="M145" s="45"/>
      <c r="N145" s="45"/>
      <c r="O145" s="46"/>
      <c r="P145" s="46"/>
      <c r="Q145" s="46"/>
      <c r="R145" s="46"/>
      <c r="S145" s="46"/>
      <c r="T145" s="46"/>
      <c r="U145" s="41"/>
      <c r="V145" s="41"/>
      <c r="W145" s="41"/>
      <c r="X145" s="41"/>
      <c r="Y145" s="153"/>
      <c r="Z145" s="150"/>
    </row>
    <row r="146" spans="1:27" ht="15" hidden="1" customHeight="1">
      <c r="A146" s="40"/>
      <c r="B146" s="150"/>
      <c r="C146" s="151"/>
      <c r="D146" s="152"/>
      <c r="E146" s="47"/>
      <c r="F146" s="233" t="s">
        <v>186</v>
      </c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T146" s="46"/>
      <c r="U146" s="41"/>
      <c r="V146" s="41"/>
      <c r="W146" s="41"/>
      <c r="X146" s="41"/>
      <c r="Y146" s="153"/>
      <c r="Z146" s="150"/>
      <c r="AA146" s="35" t="s">
        <v>187</v>
      </c>
    </row>
    <row r="147" spans="1:27" ht="15" hidden="1" customHeight="1">
      <c r="A147" s="40"/>
      <c r="B147" s="150"/>
      <c r="C147" s="151"/>
      <c r="D147" s="152"/>
      <c r="E147" s="41"/>
      <c r="F147" s="41"/>
      <c r="G147" s="41"/>
      <c r="H147" s="45"/>
      <c r="I147" s="45"/>
      <c r="J147" s="45"/>
      <c r="K147" s="45"/>
      <c r="L147" s="45"/>
      <c r="M147" s="45"/>
      <c r="N147" s="45"/>
      <c r="O147" s="46"/>
      <c r="P147" s="46"/>
      <c r="Q147" s="46"/>
      <c r="R147" s="46"/>
      <c r="S147" s="46"/>
      <c r="T147" s="46"/>
      <c r="U147" s="41"/>
      <c r="V147" s="41"/>
      <c r="W147" s="41"/>
      <c r="X147" s="41"/>
      <c r="Y147" s="153"/>
      <c r="Z147" s="150"/>
    </row>
    <row r="148" spans="1:27" ht="15" hidden="1">
      <c r="A148" s="40"/>
      <c r="B148" s="150"/>
      <c r="C148" s="151"/>
      <c r="D148" s="152"/>
      <c r="E148" s="41"/>
      <c r="F148" s="233" t="s">
        <v>188</v>
      </c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  <c r="U148" s="233"/>
      <c r="V148" s="233"/>
      <c r="W148" s="233"/>
      <c r="X148" s="233"/>
      <c r="Y148" s="153"/>
      <c r="Z148" s="150"/>
    </row>
    <row r="149" spans="1:27" ht="15" hidden="1">
      <c r="A149" s="40"/>
      <c r="B149" s="150"/>
      <c r="C149" s="151"/>
      <c r="D149" s="152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153"/>
      <c r="Z149" s="150"/>
    </row>
    <row r="150" spans="1:27" ht="15" hidden="1">
      <c r="A150" s="40"/>
      <c r="B150" s="150"/>
      <c r="C150" s="151"/>
      <c r="D150" s="152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153"/>
      <c r="Z150" s="150"/>
    </row>
    <row r="151" spans="1:27" ht="15" hidden="1">
      <c r="A151" s="40"/>
      <c r="B151" s="150"/>
      <c r="C151" s="151"/>
      <c r="D151" s="152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153"/>
      <c r="Z151" s="150"/>
    </row>
    <row r="152" spans="1:27" ht="15" hidden="1">
      <c r="A152" s="40"/>
      <c r="B152" s="150"/>
      <c r="C152" s="151"/>
      <c r="D152" s="152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153"/>
      <c r="Z152" s="150"/>
    </row>
    <row r="153" spans="1:27" ht="15" hidden="1">
      <c r="A153" s="40"/>
      <c r="B153" s="150"/>
      <c r="C153" s="151"/>
      <c r="D153" s="152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153"/>
      <c r="Z153" s="150"/>
    </row>
    <row r="154" spans="1:27" ht="15" hidden="1">
      <c r="A154" s="40"/>
      <c r="B154" s="150"/>
      <c r="C154" s="151"/>
      <c r="D154" s="152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153"/>
      <c r="Z154" s="150"/>
    </row>
    <row r="155" spans="1:27" ht="15" hidden="1">
      <c r="A155" s="40"/>
      <c r="B155" s="150"/>
      <c r="C155" s="151"/>
      <c r="D155" s="152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153"/>
      <c r="Z155" s="150"/>
    </row>
    <row r="156" spans="1:27" ht="15" hidden="1">
      <c r="A156" s="40"/>
      <c r="B156" s="150"/>
      <c r="C156" s="151"/>
      <c r="D156" s="152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153"/>
      <c r="Z156" s="150"/>
    </row>
    <row r="157" spans="1:27" ht="30" hidden="1" customHeight="1">
      <c r="A157" s="40"/>
      <c r="B157" s="150"/>
      <c r="C157" s="151"/>
      <c r="D157" s="152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153"/>
      <c r="Z157" s="150"/>
    </row>
    <row r="158" spans="1:27" ht="31.5" hidden="1" customHeight="1">
      <c r="A158" s="40"/>
      <c r="B158" s="150"/>
      <c r="C158" s="151"/>
      <c r="D158" s="152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153"/>
      <c r="Z158" s="150"/>
    </row>
    <row r="159" spans="1:27" ht="15" customHeight="1">
      <c r="A159" s="40"/>
      <c r="B159" s="159"/>
      <c r="C159" s="160"/>
      <c r="D159" s="161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62"/>
      <c r="Z159" s="150"/>
    </row>
  </sheetData>
  <sheetProtection password="FA9C" sheet="1" objects="1" scenarios="1" formatColumns="0" formatRows="0"/>
  <dataConsolidate/>
  <mergeCells count="84">
    <mergeCell ref="E106:X106"/>
    <mergeCell ref="E75:X75"/>
    <mergeCell ref="E90:X90"/>
    <mergeCell ref="E91:X91"/>
    <mergeCell ref="E107:X107"/>
    <mergeCell ref="E108:X108"/>
    <mergeCell ref="E80:X80"/>
    <mergeCell ref="E81:X81"/>
    <mergeCell ref="E96:X96"/>
    <mergeCell ref="E98:X98"/>
    <mergeCell ref="E117:X117"/>
    <mergeCell ref="E40:X40"/>
    <mergeCell ref="E130:X130"/>
    <mergeCell ref="E131:J131"/>
    <mergeCell ref="K131:X131"/>
    <mergeCell ref="E79:X79"/>
    <mergeCell ref="E74:X74"/>
    <mergeCell ref="E110:X110"/>
    <mergeCell ref="E109:X109"/>
    <mergeCell ref="E105:X105"/>
    <mergeCell ref="K60:X60"/>
    <mergeCell ref="E82:X82"/>
    <mergeCell ref="E83:X83"/>
    <mergeCell ref="E73:X73"/>
    <mergeCell ref="E76:X76"/>
    <mergeCell ref="E77:X77"/>
    <mergeCell ref="E78:X78"/>
    <mergeCell ref="E99:X99"/>
    <mergeCell ref="E84:X84"/>
    <mergeCell ref="E85:X85"/>
    <mergeCell ref="E35:X39"/>
    <mergeCell ref="E103:X103"/>
    <mergeCell ref="E102:X102"/>
    <mergeCell ref="E100:X100"/>
    <mergeCell ref="E59:J59"/>
    <mergeCell ref="K59:X59"/>
    <mergeCell ref="E60:J60"/>
    <mergeCell ref="E92:X92"/>
    <mergeCell ref="E93:X93"/>
    <mergeCell ref="E94:X94"/>
    <mergeCell ref="E95:X95"/>
    <mergeCell ref="E72:X72"/>
    <mergeCell ref="E88:X88"/>
    <mergeCell ref="E89:X89"/>
    <mergeCell ref="E87:X87"/>
    <mergeCell ref="B2:G2"/>
    <mergeCell ref="B3:C3"/>
    <mergeCell ref="B5:Y5"/>
    <mergeCell ref="E7:X19"/>
    <mergeCell ref="E46:X57"/>
    <mergeCell ref="F21:M21"/>
    <mergeCell ref="P21:X21"/>
    <mergeCell ref="F22:M22"/>
    <mergeCell ref="P22:X22"/>
    <mergeCell ref="F146:S146"/>
    <mergeCell ref="E119:X119"/>
    <mergeCell ref="E128:J128"/>
    <mergeCell ref="K128:X128"/>
    <mergeCell ref="E104:X104"/>
    <mergeCell ref="E97:X97"/>
    <mergeCell ref="E132:J132"/>
    <mergeCell ref="K132:X132"/>
    <mergeCell ref="E101:X101"/>
    <mergeCell ref="E124:X124"/>
    <mergeCell ref="E121:X121"/>
    <mergeCell ref="E122:X122"/>
    <mergeCell ref="E123:X123"/>
    <mergeCell ref="E129:J129"/>
    <mergeCell ref="K129:X129"/>
    <mergeCell ref="E144:X144"/>
    <mergeCell ref="E134:J134"/>
    <mergeCell ref="E135:J135"/>
    <mergeCell ref="K134:X134"/>
    <mergeCell ref="K135:X135"/>
    <mergeCell ref="E111:X111"/>
    <mergeCell ref="E112:X112"/>
    <mergeCell ref="E113:X113"/>
    <mergeCell ref="E114:X114"/>
    <mergeCell ref="E118:X118"/>
    <mergeCell ref="F148:X148"/>
    <mergeCell ref="E115:X115"/>
    <mergeCell ref="E116:X116"/>
    <mergeCell ref="E127:G127"/>
    <mergeCell ref="E120:X120"/>
  </mergeCells>
  <phoneticPr fontId="0" type="noConversion"/>
  <hyperlinks>
    <hyperlink ref="E40:X40" location="Инструкция!A1" tooltip="Информация о региональных органах регулирования" display="Информация о региональных органах регулирования"/>
    <hyperlink ref="K59:X59" location="Инструкция!A1" tooltip="Обратиться за помощью" display="Обратиться за помощью"/>
    <hyperlink ref="K60:X60" location="Инструкция!A1" tooltip="Перейти" display="Перейти"/>
    <hyperlink ref="L128:X128" location="Инструкция!A1" display="Перейти к разделу"/>
    <hyperlink ref="K128:X128" location="Инструкция!A1" tooltip="Перейти к разделу" display="Перейти к разделу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333825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80</xdr:row>
                <xdr:rowOff>9525</xdr:rowOff>
              </to>
            </anchor>
          </objectPr>
        </oleObject>
      </mc:Choice>
      <mc:Fallback>
        <oleObject progId="Word.Document.8" shapeId="333825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41" sqref="B41"/>
    </sheetView>
  </sheetViews>
  <sheetFormatPr defaultRowHeight="11.25"/>
  <cols>
    <col min="2" max="2" width="206.7109375" customWidth="1"/>
  </cols>
  <sheetData>
    <row r="1" spans="1:2" ht="27">
      <c r="B1" s="208" t="s">
        <v>794</v>
      </c>
    </row>
    <row r="2" spans="1:2" ht="32.25">
      <c r="A2" s="206"/>
      <c r="B2" s="207" t="s">
        <v>793</v>
      </c>
    </row>
  </sheetData>
  <hyperlinks>
    <hyperlink ref="B2" r:id="rId1"/>
    <hyperlink ref="B1" r:id="rId2" display="http://хм-гэс.рф/raskrytie-informatsii/informatsiya-o-perechne-zon-deyatelnosti-s-detalizatsiej-po-naselennym-punktam-i-rajonam-gorodov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  <pageSetUpPr fitToPage="1"/>
  </sheetPr>
  <dimension ref="A1:E86"/>
  <sheetViews>
    <sheetView showGridLines="0" showRowColHeaders="0" topLeftCell="B1" zoomScaleNormal="100" workbookViewId="0">
      <selection activeCell="D25" sqref="D25"/>
    </sheetView>
  </sheetViews>
  <sheetFormatPr defaultRowHeight="11.25"/>
  <cols>
    <col min="1" max="1" width="21" style="22" hidden="1" customWidth="1"/>
    <col min="2" max="2" width="20.7109375" style="23" customWidth="1"/>
    <col min="3" max="3" width="90.7109375" style="22" customWidth="1"/>
    <col min="4" max="4" width="20.7109375" style="24" customWidth="1"/>
    <col min="5" max="16384" width="9.140625" style="19"/>
  </cols>
  <sheetData>
    <row r="1" spans="1:5">
      <c r="A1" s="15"/>
      <c r="B1" s="16"/>
      <c r="C1" s="17"/>
      <c r="D1" s="18"/>
    </row>
    <row r="2" spans="1:5" ht="19.5">
      <c r="A2" s="20" t="s">
        <v>108</v>
      </c>
      <c r="B2" s="31" t="s">
        <v>3</v>
      </c>
      <c r="C2" s="32" t="s">
        <v>4</v>
      </c>
      <c r="D2" s="33" t="s">
        <v>5</v>
      </c>
      <c r="E2" s="21"/>
    </row>
    <row r="3" spans="1:5">
      <c r="B3" s="199">
        <v>42794.742175925923</v>
      </c>
      <c r="C3" s="22" t="s">
        <v>325</v>
      </c>
      <c r="D3" s="24" t="s">
        <v>326</v>
      </c>
    </row>
    <row r="4" spans="1:5">
      <c r="B4" s="199">
        <v>42794.7421875</v>
      </c>
      <c r="C4" s="22" t="s">
        <v>330</v>
      </c>
      <c r="D4" s="24" t="s">
        <v>326</v>
      </c>
    </row>
    <row r="5" spans="1:5">
      <c r="B5" s="199">
        <v>42794.742291666669</v>
      </c>
      <c r="C5" s="22" t="s">
        <v>325</v>
      </c>
      <c r="D5" s="24" t="s">
        <v>326</v>
      </c>
    </row>
    <row r="6" spans="1:5">
      <c r="B6" s="199">
        <v>42794.742303240739</v>
      </c>
      <c r="C6" s="22" t="s">
        <v>330</v>
      </c>
      <c r="D6" s="24" t="s">
        <v>326</v>
      </c>
    </row>
    <row r="7" spans="1:5">
      <c r="B7" s="199">
        <v>42794.742650462962</v>
      </c>
      <c r="C7" s="22" t="s">
        <v>325</v>
      </c>
      <c r="D7" s="24" t="s">
        <v>326</v>
      </c>
    </row>
    <row r="8" spans="1:5">
      <c r="B8" s="199">
        <v>42794.742662037039</v>
      </c>
      <c r="C8" s="22" t="s">
        <v>330</v>
      </c>
      <c r="D8" s="24" t="s">
        <v>326</v>
      </c>
    </row>
    <row r="9" spans="1:5">
      <c r="B9" s="199">
        <v>42795.361574074072</v>
      </c>
      <c r="C9" s="22" t="s">
        <v>325</v>
      </c>
      <c r="D9" s="24" t="s">
        <v>326</v>
      </c>
    </row>
    <row r="10" spans="1:5">
      <c r="B10" s="199">
        <v>42795.361585648148</v>
      </c>
      <c r="C10" s="22" t="s">
        <v>330</v>
      </c>
      <c r="D10" s="24" t="s">
        <v>326</v>
      </c>
    </row>
    <row r="11" spans="1:5">
      <c r="B11" s="199">
        <v>42795.362997685188</v>
      </c>
      <c r="C11" s="22" t="s">
        <v>325</v>
      </c>
      <c r="D11" s="24" t="s">
        <v>326</v>
      </c>
    </row>
    <row r="12" spans="1:5">
      <c r="B12" s="199">
        <v>42795.363009259258</v>
      </c>
      <c r="C12" s="22" t="s">
        <v>330</v>
      </c>
      <c r="D12" s="24" t="s">
        <v>326</v>
      </c>
    </row>
    <row r="13" spans="1:5">
      <c r="B13" s="199">
        <v>42795.380659722221</v>
      </c>
      <c r="C13" s="22" t="s">
        <v>325</v>
      </c>
      <c r="D13" s="24" t="s">
        <v>326</v>
      </c>
    </row>
    <row r="14" spans="1:5">
      <c r="B14" s="199">
        <v>42795.380671296298</v>
      </c>
      <c r="C14" s="22" t="s">
        <v>330</v>
      </c>
      <c r="D14" s="24" t="s">
        <v>326</v>
      </c>
    </row>
    <row r="15" spans="1:5">
      <c r="B15" s="199">
        <v>42816.421319444446</v>
      </c>
      <c r="C15" s="22" t="s">
        <v>325</v>
      </c>
      <c r="D15" s="24" t="s">
        <v>326</v>
      </c>
    </row>
    <row r="16" spans="1:5">
      <c r="B16" s="199">
        <v>42816.421331018515</v>
      </c>
      <c r="C16" s="22" t="s">
        <v>330</v>
      </c>
      <c r="D16" s="24" t="s">
        <v>326</v>
      </c>
    </row>
    <row r="17" spans="2:4">
      <c r="B17" s="199">
        <v>42818.386400462965</v>
      </c>
      <c r="C17" s="22" t="s">
        <v>325</v>
      </c>
      <c r="D17" s="24" t="s">
        <v>326</v>
      </c>
    </row>
    <row r="18" spans="2:4">
      <c r="B18" s="199">
        <v>42818.386423611111</v>
      </c>
      <c r="C18" s="22" t="s">
        <v>330</v>
      </c>
      <c r="D18" s="24" t="s">
        <v>326</v>
      </c>
    </row>
    <row r="19" spans="2:4">
      <c r="B19" s="199">
        <v>42844.615636574075</v>
      </c>
      <c r="C19" s="22" t="s">
        <v>325</v>
      </c>
      <c r="D19" s="24" t="s">
        <v>326</v>
      </c>
    </row>
    <row r="20" spans="2:4">
      <c r="B20" s="199">
        <v>42844.615659722222</v>
      </c>
      <c r="C20" s="22" t="s">
        <v>330</v>
      </c>
      <c r="D20" s="24" t="s">
        <v>326</v>
      </c>
    </row>
    <row r="21" spans="2:4">
      <c r="B21" s="199">
        <v>42844.691458333335</v>
      </c>
      <c r="C21" s="22" t="s">
        <v>325</v>
      </c>
      <c r="D21" s="24" t="s">
        <v>326</v>
      </c>
    </row>
    <row r="22" spans="2:4">
      <c r="B22" s="199">
        <v>42844.691469907404</v>
      </c>
      <c r="C22" s="22" t="s">
        <v>330</v>
      </c>
      <c r="D22" s="24" t="s">
        <v>326</v>
      </c>
    </row>
    <row r="23" spans="2:4">
      <c r="B23" s="199">
        <v>42850.432534722226</v>
      </c>
      <c r="C23" s="22" t="s">
        <v>325</v>
      </c>
      <c r="D23" s="24" t="s">
        <v>326</v>
      </c>
    </row>
    <row r="24" spans="2:4">
      <c r="B24" s="199">
        <v>42850.432546296295</v>
      </c>
      <c r="C24" s="22" t="s">
        <v>330</v>
      </c>
      <c r="D24" s="24" t="s">
        <v>326</v>
      </c>
    </row>
    <row r="25" spans="2:4">
      <c r="B25" s="199">
        <v>42872.347303240742</v>
      </c>
      <c r="C25" s="22" t="s">
        <v>325</v>
      </c>
      <c r="D25" s="24" t="s">
        <v>326</v>
      </c>
    </row>
    <row r="26" spans="2:4">
      <c r="B26" s="199">
        <v>42872.347314814811</v>
      </c>
      <c r="C26" s="22" t="s">
        <v>330</v>
      </c>
      <c r="D26" s="24" t="s">
        <v>326</v>
      </c>
    </row>
    <row r="27" spans="2:4">
      <c r="B27" s="199">
        <v>42935.575972222221</v>
      </c>
      <c r="C27" s="22" t="s">
        <v>325</v>
      </c>
      <c r="D27" s="24" t="s">
        <v>326</v>
      </c>
    </row>
    <row r="28" spans="2:4">
      <c r="B28" s="199">
        <v>42935.575995370367</v>
      </c>
      <c r="C28" s="22" t="s">
        <v>330</v>
      </c>
      <c r="D28" s="24" t="s">
        <v>326</v>
      </c>
    </row>
    <row r="29" spans="2:4">
      <c r="B29" s="199">
        <v>42936.594490740739</v>
      </c>
      <c r="C29" s="22" t="s">
        <v>325</v>
      </c>
      <c r="D29" s="24" t="s">
        <v>326</v>
      </c>
    </row>
    <row r="30" spans="2:4">
      <c r="B30" s="199">
        <v>42936.594513888886</v>
      </c>
      <c r="C30" s="22" t="s">
        <v>330</v>
      </c>
      <c r="D30" s="24" t="s">
        <v>326</v>
      </c>
    </row>
    <row r="31" spans="2:4">
      <c r="B31" s="199">
        <v>42936.595370370371</v>
      </c>
      <c r="C31" s="22" t="s">
        <v>325</v>
      </c>
      <c r="D31" s="24" t="s">
        <v>326</v>
      </c>
    </row>
    <row r="32" spans="2:4">
      <c r="B32" s="199">
        <v>42936.595486111109</v>
      </c>
      <c r="C32" s="22" t="s">
        <v>325</v>
      </c>
      <c r="D32" s="24" t="s">
        <v>326</v>
      </c>
    </row>
    <row r="33" spans="2:4">
      <c r="B33" s="199">
        <v>42936.595497685186</v>
      </c>
      <c r="C33" s="22" t="s">
        <v>330</v>
      </c>
      <c r="D33" s="24" t="s">
        <v>326</v>
      </c>
    </row>
    <row r="34" spans="2:4">
      <c r="B34" s="199">
        <v>42968.434664351851</v>
      </c>
      <c r="C34" s="22" t="s">
        <v>325</v>
      </c>
      <c r="D34" s="24" t="s">
        <v>326</v>
      </c>
    </row>
    <row r="35" spans="2:4">
      <c r="B35" s="199">
        <v>42968.434675925928</v>
      </c>
      <c r="C35" s="22" t="s">
        <v>330</v>
      </c>
      <c r="D35" s="24" t="s">
        <v>326</v>
      </c>
    </row>
    <row r="36" spans="2:4">
      <c r="B36" s="199">
        <v>42999.657986111109</v>
      </c>
      <c r="C36" s="22" t="s">
        <v>325</v>
      </c>
      <c r="D36" s="24" t="s">
        <v>326</v>
      </c>
    </row>
    <row r="37" spans="2:4">
      <c r="B37" s="199">
        <v>42999.658009259256</v>
      </c>
      <c r="C37" s="22" t="s">
        <v>330</v>
      </c>
      <c r="D37" s="24" t="s">
        <v>326</v>
      </c>
    </row>
    <row r="38" spans="2:4">
      <c r="B38" s="199">
        <v>43000.350185185183</v>
      </c>
      <c r="C38" s="22" t="s">
        <v>325</v>
      </c>
      <c r="D38" s="24" t="s">
        <v>326</v>
      </c>
    </row>
    <row r="39" spans="2:4">
      <c r="B39" s="199">
        <v>43000.35019675926</v>
      </c>
      <c r="C39" s="22" t="s">
        <v>330</v>
      </c>
      <c r="D39" s="24" t="s">
        <v>326</v>
      </c>
    </row>
    <row r="40" spans="2:4">
      <c r="B40" s="199">
        <v>43031.405474537038</v>
      </c>
      <c r="C40" s="22" t="s">
        <v>325</v>
      </c>
      <c r="D40" s="24" t="s">
        <v>326</v>
      </c>
    </row>
    <row r="41" spans="2:4">
      <c r="B41" s="199">
        <v>43031.405497685184</v>
      </c>
      <c r="C41" s="22" t="s">
        <v>330</v>
      </c>
      <c r="D41" s="24" t="s">
        <v>326</v>
      </c>
    </row>
    <row r="42" spans="2:4">
      <c r="B42" s="199">
        <v>43031.443078703705</v>
      </c>
      <c r="C42" s="22" t="s">
        <v>325</v>
      </c>
      <c r="D42" s="24" t="s">
        <v>326</v>
      </c>
    </row>
    <row r="43" spans="2:4">
      <c r="B43" s="199">
        <v>43031.443090277775</v>
      </c>
      <c r="C43" s="22" t="s">
        <v>330</v>
      </c>
      <c r="D43" s="24" t="s">
        <v>326</v>
      </c>
    </row>
    <row r="44" spans="2:4">
      <c r="B44" s="199">
        <v>43059.706192129626</v>
      </c>
      <c r="C44" s="22" t="s">
        <v>325</v>
      </c>
      <c r="D44" s="24" t="s">
        <v>326</v>
      </c>
    </row>
    <row r="45" spans="2:4">
      <c r="B45" s="199">
        <v>43059.706203703703</v>
      </c>
      <c r="C45" s="22" t="s">
        <v>330</v>
      </c>
      <c r="D45" s="24" t="s">
        <v>326</v>
      </c>
    </row>
    <row r="46" spans="2:4">
      <c r="B46" s="199">
        <v>43087.411678240744</v>
      </c>
      <c r="C46" s="22" t="s">
        <v>325</v>
      </c>
      <c r="D46" s="24" t="s">
        <v>326</v>
      </c>
    </row>
    <row r="47" spans="2:4">
      <c r="B47" s="199">
        <v>43087.411689814813</v>
      </c>
      <c r="C47" s="22" t="s">
        <v>740</v>
      </c>
      <c r="D47" s="24" t="s">
        <v>326</v>
      </c>
    </row>
    <row r="48" spans="2:4" ht="22.5">
      <c r="B48" s="199">
        <v>43087.411689814813</v>
      </c>
      <c r="C48" s="22" t="s">
        <v>741</v>
      </c>
      <c r="D48" s="24" t="s">
        <v>326</v>
      </c>
    </row>
    <row r="49" spans="2:4">
      <c r="B49" s="199">
        <v>43087.411689814813</v>
      </c>
      <c r="C49" s="22" t="s">
        <v>742</v>
      </c>
      <c r="D49" s="24" t="s">
        <v>326</v>
      </c>
    </row>
    <row r="50" spans="2:4">
      <c r="B50" s="199">
        <v>43087.411736111113</v>
      </c>
      <c r="C50" s="22" t="s">
        <v>743</v>
      </c>
      <c r="D50" s="24" t="s">
        <v>326</v>
      </c>
    </row>
    <row r="51" spans="2:4" ht="22.5">
      <c r="B51" s="199">
        <v>43087.411886574075</v>
      </c>
      <c r="C51" s="22" t="s">
        <v>744</v>
      </c>
      <c r="D51" s="24" t="s">
        <v>326</v>
      </c>
    </row>
    <row r="52" spans="2:4">
      <c r="B52" s="199">
        <v>43087.411909722221</v>
      </c>
      <c r="C52" s="22" t="s">
        <v>745</v>
      </c>
      <c r="D52" s="24" t="s">
        <v>326</v>
      </c>
    </row>
    <row r="53" spans="2:4">
      <c r="B53" s="199">
        <v>43087.411909722221</v>
      </c>
      <c r="C53" s="22" t="s">
        <v>746</v>
      </c>
      <c r="D53" s="24" t="s">
        <v>326</v>
      </c>
    </row>
    <row r="54" spans="2:4" ht="22.5">
      <c r="B54" s="199">
        <v>43087.41196759259</v>
      </c>
      <c r="C54" s="22" t="s">
        <v>747</v>
      </c>
      <c r="D54" s="24" t="s">
        <v>326</v>
      </c>
    </row>
    <row r="55" spans="2:4" ht="22.5">
      <c r="B55" s="199">
        <v>43087.412037037036</v>
      </c>
      <c r="C55" s="22" t="s">
        <v>748</v>
      </c>
      <c r="D55" s="24" t="s">
        <v>326</v>
      </c>
    </row>
    <row r="56" spans="2:4">
      <c r="B56" s="199">
        <v>43087.413449074076</v>
      </c>
      <c r="C56" s="22" t="s">
        <v>325</v>
      </c>
      <c r="D56" s="24" t="s">
        <v>326</v>
      </c>
    </row>
    <row r="57" spans="2:4">
      <c r="B57" s="199">
        <v>43087.413460648146</v>
      </c>
      <c r="C57" s="22" t="s">
        <v>330</v>
      </c>
      <c r="D57" s="24" t="s">
        <v>326</v>
      </c>
    </row>
    <row r="58" spans="2:4">
      <c r="B58" s="199">
        <v>43089.448182870372</v>
      </c>
      <c r="C58" s="22" t="s">
        <v>325</v>
      </c>
      <c r="D58" s="24" t="s">
        <v>326</v>
      </c>
    </row>
    <row r="59" spans="2:4">
      <c r="B59" s="199">
        <v>43089.448206018518</v>
      </c>
      <c r="C59" s="22" t="s">
        <v>330</v>
      </c>
      <c r="D59" s="24" t="s">
        <v>326</v>
      </c>
    </row>
    <row r="60" spans="2:4">
      <c r="B60" s="199">
        <v>43122.38208333333</v>
      </c>
      <c r="C60" s="22" t="s">
        <v>325</v>
      </c>
      <c r="D60" s="24" t="s">
        <v>326</v>
      </c>
    </row>
    <row r="61" spans="2:4">
      <c r="B61" s="199">
        <v>43122.382094907407</v>
      </c>
      <c r="C61" s="22" t="s">
        <v>752</v>
      </c>
      <c r="D61" s="24" t="s">
        <v>326</v>
      </c>
    </row>
    <row r="62" spans="2:4" ht="45">
      <c r="B62" s="199">
        <v>43122.382094907407</v>
      </c>
      <c r="C62" s="22" t="s">
        <v>753</v>
      </c>
      <c r="D62" s="24" t="s">
        <v>326</v>
      </c>
    </row>
    <row r="63" spans="2:4">
      <c r="B63" s="199">
        <v>43122.382094907407</v>
      </c>
      <c r="C63" s="22" t="s">
        <v>742</v>
      </c>
      <c r="D63" s="24" t="s">
        <v>326</v>
      </c>
    </row>
    <row r="64" spans="2:4">
      <c r="B64" s="199">
        <v>43122.382106481484</v>
      </c>
      <c r="C64" s="22" t="s">
        <v>754</v>
      </c>
      <c r="D64" s="24" t="s">
        <v>755</v>
      </c>
    </row>
    <row r="65" spans="2:4">
      <c r="B65" s="199">
        <v>43122.597199074073</v>
      </c>
      <c r="C65" s="22" t="s">
        <v>325</v>
      </c>
      <c r="D65" s="24" t="s">
        <v>326</v>
      </c>
    </row>
    <row r="66" spans="2:4">
      <c r="B66" s="199">
        <v>43122.597210648149</v>
      </c>
      <c r="C66" s="22" t="s">
        <v>752</v>
      </c>
      <c r="D66" s="24" t="s">
        <v>326</v>
      </c>
    </row>
    <row r="67" spans="2:4" ht="45">
      <c r="B67" s="199">
        <v>43122.597210648149</v>
      </c>
      <c r="C67" s="22" t="s">
        <v>753</v>
      </c>
      <c r="D67" s="24" t="s">
        <v>326</v>
      </c>
    </row>
    <row r="68" spans="2:4">
      <c r="B68" s="199">
        <v>43122.597210648149</v>
      </c>
      <c r="C68" s="22" t="s">
        <v>742</v>
      </c>
      <c r="D68" s="24" t="s">
        <v>326</v>
      </c>
    </row>
    <row r="69" spans="2:4">
      <c r="B69" s="199">
        <v>43122.597222222219</v>
      </c>
      <c r="C69" s="22" t="s">
        <v>754</v>
      </c>
      <c r="D69" s="24" t="s">
        <v>755</v>
      </c>
    </row>
    <row r="70" spans="2:4">
      <c r="B70" s="199">
        <v>43123.460185185184</v>
      </c>
      <c r="C70" s="22" t="s">
        <v>325</v>
      </c>
      <c r="D70" s="24" t="s">
        <v>326</v>
      </c>
    </row>
    <row r="71" spans="2:4">
      <c r="B71" s="199">
        <v>43123.460219907407</v>
      </c>
      <c r="C71" s="22" t="s">
        <v>752</v>
      </c>
      <c r="D71" s="24" t="s">
        <v>326</v>
      </c>
    </row>
    <row r="72" spans="2:4" ht="45">
      <c r="B72" s="199">
        <v>43123.460219907407</v>
      </c>
      <c r="C72" s="22" t="s">
        <v>753</v>
      </c>
      <c r="D72" s="24" t="s">
        <v>326</v>
      </c>
    </row>
    <row r="73" spans="2:4">
      <c r="B73" s="199">
        <v>43123.460231481484</v>
      </c>
      <c r="C73" s="22" t="s">
        <v>742</v>
      </c>
      <c r="D73" s="24" t="s">
        <v>326</v>
      </c>
    </row>
    <row r="74" spans="2:4">
      <c r="B74" s="199">
        <v>43123.460324074076</v>
      </c>
      <c r="C74" s="22" t="s">
        <v>743</v>
      </c>
      <c r="D74" s="24" t="s">
        <v>326</v>
      </c>
    </row>
    <row r="75" spans="2:4">
      <c r="B75" s="199">
        <v>43123.460462962961</v>
      </c>
      <c r="C75" s="22" t="s">
        <v>759</v>
      </c>
      <c r="D75" s="24" t="s">
        <v>326</v>
      </c>
    </row>
    <row r="76" spans="2:4">
      <c r="B76" s="199">
        <v>43123.460590277777</v>
      </c>
      <c r="C76" s="22" t="s">
        <v>760</v>
      </c>
      <c r="D76" s="24" t="s">
        <v>326</v>
      </c>
    </row>
    <row r="77" spans="2:4">
      <c r="B77" s="199">
        <v>43123.460590277777</v>
      </c>
      <c r="C77" s="22" t="s">
        <v>746</v>
      </c>
      <c r="D77" s="24" t="s">
        <v>326</v>
      </c>
    </row>
    <row r="78" spans="2:4">
      <c r="B78" s="199">
        <v>43123.460763888892</v>
      </c>
      <c r="C78" s="22" t="s">
        <v>761</v>
      </c>
      <c r="D78" s="24" t="s">
        <v>326</v>
      </c>
    </row>
    <row r="79" spans="2:4" ht="22.5">
      <c r="B79" s="199">
        <v>43123.4609375</v>
      </c>
      <c r="C79" s="22" t="s">
        <v>766</v>
      </c>
      <c r="D79" s="24" t="s">
        <v>326</v>
      </c>
    </row>
    <row r="80" spans="2:4">
      <c r="B80" s="199">
        <v>43143.462476851855</v>
      </c>
      <c r="C80" s="22" t="s">
        <v>325</v>
      </c>
      <c r="D80" s="24" t="s">
        <v>326</v>
      </c>
    </row>
    <row r="81" spans="2:4">
      <c r="B81" s="199">
        <v>43143.602569444447</v>
      </c>
      <c r="C81" s="22" t="s">
        <v>325</v>
      </c>
      <c r="D81" s="24" t="s">
        <v>326</v>
      </c>
    </row>
    <row r="82" spans="2:4">
      <c r="B82" s="199">
        <v>43143.602581018517</v>
      </c>
      <c r="C82" s="22" t="s">
        <v>330</v>
      </c>
      <c r="D82" s="24" t="s">
        <v>326</v>
      </c>
    </row>
    <row r="83" spans="2:4">
      <c r="B83" s="199">
        <v>43143.624293981484</v>
      </c>
      <c r="C83" s="22" t="s">
        <v>325</v>
      </c>
      <c r="D83" s="24" t="s">
        <v>326</v>
      </c>
    </row>
    <row r="84" spans="2:4">
      <c r="B84" s="199">
        <v>43143.62431712963</v>
      </c>
      <c r="C84" s="22" t="s">
        <v>330</v>
      </c>
      <c r="D84" s="24" t="s">
        <v>326</v>
      </c>
    </row>
    <row r="85" spans="2:4">
      <c r="B85" s="199">
        <v>43161.364432870374</v>
      </c>
      <c r="C85" s="22" t="s">
        <v>325</v>
      </c>
      <c r="D85" s="24" t="s">
        <v>326</v>
      </c>
    </row>
    <row r="86" spans="2:4">
      <c r="B86" s="199">
        <v>43161.36446759259</v>
      </c>
      <c r="C86" s="22" t="s">
        <v>330</v>
      </c>
      <c r="D86" s="24" t="s">
        <v>326</v>
      </c>
    </row>
  </sheetData>
  <sheetProtection password="FA9C" sheet="1" objects="1" scenarios="1" formatColumns="0" formatRows="0"/>
  <phoneticPr fontId="5" type="noConversion"/>
  <pageMargins left="0.75" right="0.75" top="1" bottom="1" header="0.5" footer="0.5"/>
  <pageSetup paperSize="9" scale="65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01">
    <tabColor indexed="31"/>
    <pageSetUpPr fitToPage="1"/>
  </sheetPr>
  <dimension ref="A1:J53"/>
  <sheetViews>
    <sheetView showGridLines="0" topLeftCell="D13" zoomScaleNormal="100" workbookViewId="0">
      <selection sqref="A1:V55"/>
    </sheetView>
  </sheetViews>
  <sheetFormatPr defaultRowHeight="12.75"/>
  <cols>
    <col min="1" max="1" width="3.7109375" style="95" hidden="1" customWidth="1"/>
    <col min="2" max="2" width="3.7109375" style="96" hidden="1" customWidth="1"/>
    <col min="3" max="3" width="3.7109375" style="97" hidden="1" customWidth="1"/>
    <col min="4" max="4" width="4.140625" style="98" customWidth="1"/>
    <col min="5" max="5" width="9.42578125" style="98" customWidth="1"/>
    <col min="6" max="6" width="33.7109375" style="98" customWidth="1"/>
    <col min="7" max="7" width="60.7109375" style="98" customWidth="1"/>
    <col min="8" max="8" width="4" style="99" bestFit="1" customWidth="1"/>
    <col min="9" max="9" width="20.5703125" style="100" customWidth="1"/>
    <col min="10" max="16384" width="9.140625" style="98"/>
  </cols>
  <sheetData>
    <row r="1" spans="1:10" hidden="1"/>
    <row r="2" spans="1:10" hidden="1"/>
    <row r="3" spans="1:10" hidden="1"/>
    <row r="4" spans="1:10" hidden="1"/>
    <row r="5" spans="1:10" hidden="1"/>
    <row r="6" spans="1:10" hidden="1"/>
    <row r="7" spans="1:10" ht="12" customHeight="1">
      <c r="A7" s="101"/>
      <c r="E7" s="102"/>
      <c r="F7" s="102"/>
      <c r="G7" s="103" t="e">
        <f ca="1">version</f>
        <v>#NAME?</v>
      </c>
      <c r="H7" s="104"/>
    </row>
    <row r="8" spans="1:10" ht="26.25" customHeight="1">
      <c r="D8" s="105"/>
      <c r="E8" s="257" t="s">
        <v>226</v>
      </c>
      <c r="F8" s="257"/>
      <c r="G8" s="257"/>
      <c r="H8" s="105"/>
      <c r="I8" s="106"/>
      <c r="J8" s="100"/>
    </row>
    <row r="9" spans="1:10" ht="12" customHeight="1">
      <c r="D9" s="107"/>
      <c r="E9" s="108"/>
      <c r="F9" s="108"/>
      <c r="G9" s="108"/>
      <c r="H9" s="109"/>
      <c r="I9" s="106"/>
    </row>
    <row r="10" spans="1:10" ht="21.75" customHeight="1">
      <c r="D10" s="107"/>
      <c r="E10" s="107"/>
      <c r="F10" s="107"/>
      <c r="G10" s="107"/>
      <c r="H10" s="109"/>
      <c r="I10" s="106"/>
    </row>
    <row r="11" spans="1:10" ht="21" customHeight="1">
      <c r="D11" s="107"/>
      <c r="E11" s="107"/>
      <c r="F11" s="110" t="s">
        <v>147</v>
      </c>
      <c r="G11" s="111" t="s">
        <v>92</v>
      </c>
      <c r="H11" s="112"/>
      <c r="I11" s="106"/>
      <c r="J11" s="113"/>
    </row>
    <row r="12" spans="1:10" ht="18.75" customHeight="1">
      <c r="A12" s="114"/>
      <c r="D12" s="115"/>
      <c r="E12" s="115"/>
      <c r="F12" s="116"/>
      <c r="G12" s="117" t="s">
        <v>177</v>
      </c>
      <c r="H12" s="118"/>
      <c r="I12" s="119"/>
      <c r="J12" s="119"/>
    </row>
    <row r="13" spans="1:10" ht="21" customHeight="1">
      <c r="D13" s="115"/>
      <c r="E13" s="115"/>
      <c r="F13" s="110" t="s">
        <v>174</v>
      </c>
      <c r="G13" s="120">
        <v>2017</v>
      </c>
      <c r="H13" s="121"/>
      <c r="I13" s="119"/>
      <c r="J13" s="122"/>
    </row>
    <row r="14" spans="1:10" ht="21" customHeight="1">
      <c r="D14" s="115"/>
      <c r="E14" s="115"/>
      <c r="F14" s="110" t="s">
        <v>175</v>
      </c>
      <c r="G14" s="120" t="s">
        <v>176</v>
      </c>
      <c r="H14" s="123"/>
      <c r="I14" s="119"/>
      <c r="J14" s="122"/>
    </row>
    <row r="15" spans="1:10" ht="21" customHeight="1">
      <c r="D15" s="115"/>
      <c r="E15" s="115"/>
      <c r="F15" s="110" t="s">
        <v>304</v>
      </c>
      <c r="G15" s="226" t="s">
        <v>313</v>
      </c>
      <c r="H15" s="141"/>
      <c r="I15" s="119"/>
      <c r="J15" s="122"/>
    </row>
    <row r="16" spans="1:10" ht="21" customHeight="1">
      <c r="D16" s="115"/>
      <c r="E16" s="115"/>
      <c r="F16" s="110" t="s">
        <v>305</v>
      </c>
      <c r="G16" s="227"/>
      <c r="H16" s="141"/>
      <c r="I16" s="119"/>
      <c r="J16" s="122"/>
    </row>
    <row r="17" spans="1:9" ht="3" customHeight="1">
      <c r="D17" s="115"/>
      <c r="E17" s="115"/>
      <c r="F17" s="124"/>
      <c r="G17" s="125"/>
      <c r="H17" s="126"/>
      <c r="I17" s="127"/>
    </row>
    <row r="18" spans="1:9" ht="20.100000000000001" customHeight="1">
      <c r="C18" s="128"/>
      <c r="D18" s="115"/>
      <c r="E18" s="115"/>
      <c r="F18" s="110" t="s">
        <v>6</v>
      </c>
      <c r="G18" s="187" t="s">
        <v>626</v>
      </c>
      <c r="H18" s="130"/>
      <c r="I18" s="197"/>
    </row>
    <row r="19" spans="1:9" ht="20.100000000000001" customHeight="1">
      <c r="D19" s="115"/>
      <c r="E19" s="115"/>
      <c r="F19" s="110" t="s">
        <v>104</v>
      </c>
      <c r="G19" s="129" t="s">
        <v>627</v>
      </c>
      <c r="H19" s="131"/>
      <c r="I19" s="127"/>
    </row>
    <row r="20" spans="1:9" ht="20.100000000000001" customHeight="1">
      <c r="D20" s="115"/>
      <c r="E20" s="115"/>
      <c r="F20" s="110" t="s">
        <v>105</v>
      </c>
      <c r="G20" s="129" t="s">
        <v>347</v>
      </c>
      <c r="H20" s="131"/>
      <c r="I20" s="127"/>
    </row>
    <row r="21" spans="1:9" ht="20.100000000000001" customHeight="1">
      <c r="D21" s="115"/>
      <c r="E21" s="115"/>
      <c r="F21" s="110" t="s">
        <v>109</v>
      </c>
      <c r="G21" s="129" t="s">
        <v>339</v>
      </c>
      <c r="H21" s="131"/>
      <c r="I21" s="127"/>
    </row>
    <row r="22" spans="1:9" ht="3" customHeight="1">
      <c r="D22" s="115"/>
      <c r="E22" s="115"/>
      <c r="F22" s="115"/>
      <c r="G22" s="132"/>
      <c r="H22" s="118"/>
      <c r="I22" s="127"/>
    </row>
    <row r="23" spans="1:9" ht="20.100000000000001" customHeight="1">
      <c r="D23" s="115"/>
      <c r="E23" s="115"/>
      <c r="F23" s="110" t="s">
        <v>138</v>
      </c>
      <c r="G23" s="133" t="s">
        <v>623</v>
      </c>
      <c r="H23" s="131"/>
      <c r="I23" s="127"/>
    </row>
    <row r="24" spans="1:9" ht="3" customHeight="1">
      <c r="D24" s="115"/>
      <c r="E24" s="115"/>
      <c r="F24" s="110"/>
      <c r="G24" s="132"/>
      <c r="H24" s="118"/>
      <c r="I24" s="127"/>
    </row>
    <row r="25" spans="1:9" ht="20.100000000000001" customHeight="1">
      <c r="D25" s="115"/>
      <c r="E25" s="115"/>
      <c r="F25" s="110" t="s">
        <v>139</v>
      </c>
      <c r="G25" s="133" t="s">
        <v>623</v>
      </c>
      <c r="H25" s="131"/>
      <c r="I25" s="127"/>
    </row>
    <row r="26" spans="1:9" ht="3.6" customHeight="1">
      <c r="D26" s="115"/>
      <c r="E26" s="115"/>
      <c r="F26" s="110"/>
      <c r="G26" s="132"/>
      <c r="H26" s="118"/>
      <c r="I26" s="127"/>
    </row>
    <row r="27" spans="1:9" ht="20.100000000000001" customHeight="1">
      <c r="D27" s="115"/>
      <c r="E27" s="115"/>
      <c r="F27" s="110" t="s">
        <v>140</v>
      </c>
      <c r="G27" s="129" t="s">
        <v>624</v>
      </c>
      <c r="H27" s="131"/>
      <c r="I27" s="127"/>
    </row>
    <row r="28" spans="1:9" ht="8.25" customHeight="1">
      <c r="D28" s="115"/>
      <c r="E28" s="115"/>
      <c r="F28" s="134"/>
      <c r="G28" s="135"/>
      <c r="H28" s="118"/>
      <c r="I28" s="127"/>
    </row>
    <row r="29" spans="1:9">
      <c r="D29" s="115"/>
      <c r="E29" s="115"/>
      <c r="F29" s="110"/>
      <c r="G29" s="136" t="s">
        <v>141</v>
      </c>
      <c r="H29" s="118"/>
      <c r="I29" s="127"/>
    </row>
    <row r="30" spans="1:9" ht="21" customHeight="1">
      <c r="A30" s="137"/>
      <c r="D30" s="107"/>
      <c r="E30" s="107"/>
      <c r="F30" s="110" t="s">
        <v>142</v>
      </c>
      <c r="G30" s="133" t="s">
        <v>709</v>
      </c>
      <c r="H30" s="131"/>
      <c r="I30" s="106"/>
    </row>
    <row r="31" spans="1:9" ht="21" customHeight="1">
      <c r="A31" s="137"/>
      <c r="D31" s="107"/>
      <c r="E31" s="107"/>
      <c r="F31" s="110" t="s">
        <v>143</v>
      </c>
      <c r="G31" s="133" t="s">
        <v>709</v>
      </c>
      <c r="H31" s="131"/>
      <c r="I31" s="106"/>
    </row>
    <row r="32" spans="1:9" ht="8.4499999999999993" customHeight="1">
      <c r="D32" s="115"/>
      <c r="E32" s="115"/>
      <c r="F32" s="110"/>
      <c r="G32" s="108"/>
      <c r="H32" s="118"/>
      <c r="I32" s="127"/>
    </row>
    <row r="33" spans="1:9">
      <c r="A33" s="137"/>
      <c r="D33" s="107"/>
      <c r="E33" s="107"/>
      <c r="F33" s="110"/>
      <c r="G33" s="136" t="s">
        <v>144</v>
      </c>
      <c r="H33" s="118"/>
      <c r="I33" s="106"/>
    </row>
    <row r="34" spans="1:9" ht="21" customHeight="1">
      <c r="A34" s="137"/>
      <c r="D34" s="107"/>
      <c r="E34" s="107"/>
      <c r="F34" s="138" t="s">
        <v>148</v>
      </c>
      <c r="G34" s="200" t="s">
        <v>733</v>
      </c>
      <c r="H34" s="131"/>
      <c r="I34" s="106"/>
    </row>
    <row r="35" spans="1:9" ht="21" customHeight="1">
      <c r="A35" s="137"/>
      <c r="D35" s="107"/>
      <c r="E35" s="107"/>
      <c r="F35" s="138" t="s">
        <v>149</v>
      </c>
      <c r="G35" s="133" t="s">
        <v>710</v>
      </c>
      <c r="H35" s="131"/>
      <c r="I35" s="106"/>
    </row>
    <row r="36" spans="1:9" ht="7.9" customHeight="1">
      <c r="D36" s="115"/>
      <c r="E36" s="115"/>
      <c r="F36" s="110"/>
      <c r="G36" s="108"/>
      <c r="H36" s="118"/>
      <c r="I36" s="127"/>
    </row>
    <row r="37" spans="1:9">
      <c r="A37" s="137"/>
      <c r="D37" s="107"/>
      <c r="E37" s="107"/>
      <c r="F37" s="110"/>
      <c r="G37" s="136" t="s">
        <v>145</v>
      </c>
      <c r="H37" s="118"/>
      <c r="I37" s="106"/>
    </row>
    <row r="38" spans="1:9" ht="21" customHeight="1">
      <c r="A38" s="137"/>
      <c r="D38" s="107"/>
      <c r="E38" s="107"/>
      <c r="F38" s="138" t="s">
        <v>148</v>
      </c>
      <c r="G38" s="200" t="s">
        <v>734</v>
      </c>
      <c r="H38" s="131"/>
      <c r="I38" s="106"/>
    </row>
    <row r="39" spans="1:9" ht="21" customHeight="1">
      <c r="A39" s="137"/>
      <c r="D39" s="107"/>
      <c r="E39" s="107"/>
      <c r="F39" s="138" t="s">
        <v>149</v>
      </c>
      <c r="G39" s="133" t="s">
        <v>711</v>
      </c>
      <c r="H39" s="131"/>
      <c r="I39" s="106"/>
    </row>
    <row r="40" spans="1:9" ht="8.4499999999999993" customHeight="1">
      <c r="D40" s="115"/>
      <c r="E40" s="115"/>
      <c r="F40" s="110"/>
      <c r="G40" s="108"/>
      <c r="H40" s="118"/>
      <c r="I40" s="127"/>
    </row>
    <row r="41" spans="1:9" ht="12.75" customHeight="1">
      <c r="A41" s="137"/>
      <c r="D41" s="107"/>
      <c r="E41" s="107"/>
      <c r="F41" s="110"/>
      <c r="G41" s="136" t="s">
        <v>146</v>
      </c>
      <c r="H41" s="118"/>
      <c r="I41" s="106"/>
    </row>
    <row r="42" spans="1:9" ht="21" customHeight="1">
      <c r="A42" s="137"/>
      <c r="B42" s="139"/>
      <c r="D42" s="124"/>
      <c r="E42" s="124"/>
      <c r="F42" s="138" t="s">
        <v>148</v>
      </c>
      <c r="G42" s="133" t="s">
        <v>712</v>
      </c>
      <c r="H42" s="131"/>
      <c r="I42" s="140"/>
    </row>
    <row r="43" spans="1:9" ht="21" customHeight="1">
      <c r="A43" s="137"/>
      <c r="B43" s="139"/>
      <c r="D43" s="124"/>
      <c r="E43" s="124"/>
      <c r="F43" s="138" t="s">
        <v>106</v>
      </c>
      <c r="G43" s="133" t="s">
        <v>713</v>
      </c>
      <c r="H43" s="131"/>
      <c r="I43" s="140"/>
    </row>
    <row r="44" spans="1:9" ht="21" customHeight="1">
      <c r="A44" s="137"/>
      <c r="B44" s="139"/>
      <c r="D44" s="124"/>
      <c r="E44" s="124"/>
      <c r="F44" s="138" t="s">
        <v>149</v>
      </c>
      <c r="G44" s="133" t="s">
        <v>714</v>
      </c>
      <c r="H44" s="131"/>
      <c r="I44" s="140"/>
    </row>
    <row r="45" spans="1:9" ht="21" customHeight="1">
      <c r="A45" s="137"/>
      <c r="B45" s="139"/>
      <c r="D45" s="124"/>
      <c r="E45" s="124"/>
      <c r="F45" s="138" t="s">
        <v>150</v>
      </c>
      <c r="G45" s="200" t="s">
        <v>715</v>
      </c>
      <c r="H45" s="131"/>
      <c r="I45" s="140"/>
    </row>
    <row r="46" spans="1:9">
      <c r="D46" s="107"/>
      <c r="E46" s="107"/>
      <c r="F46" s="107"/>
      <c r="G46" s="108"/>
      <c r="H46" s="141"/>
      <c r="I46" s="106"/>
    </row>
    <row r="52" spans="1:8" s="191" customFormat="1">
      <c r="A52" s="188"/>
      <c r="B52" s="189"/>
      <c r="C52" s="190"/>
      <c r="E52" s="192" t="s">
        <v>708</v>
      </c>
      <c r="F52" s="192"/>
      <c r="G52" s="193"/>
      <c r="H52" s="194"/>
    </row>
    <row r="53" spans="1:8" s="191" customFormat="1">
      <c r="A53" s="188"/>
      <c r="B53" s="189"/>
      <c r="C53" s="190"/>
      <c r="E53" s="195" t="s">
        <v>641</v>
      </c>
      <c r="F53" s="195"/>
      <c r="G53" s="196"/>
      <c r="H53" s="194"/>
    </row>
  </sheetData>
  <sheetProtection password="FA9C" sheet="1" objects="1" scenarios="1" formatColumns="0" formatRows="0"/>
  <dataConsolidate/>
  <mergeCells count="1">
    <mergeCell ref="E8:G8"/>
  </mergeCells>
  <phoneticPr fontId="0" type="noConversion"/>
  <dataValidations xWindow="610" yWindow="475" count="10">
    <dataValidation type="textLength" operator="lessThanOrEqual" allowBlank="1" showInputMessage="1" showErrorMessage="1" errorTitle="Ошибка" error="Допускается ввод не более 900 символов!" sqref="G42:G45 G30:G31 G38:G39 G34:G35">
      <formula1>900</formula1>
    </dataValidation>
    <dataValidation type="textLength" operator="equal" allowBlank="1" showInputMessage="1" showErrorMessage="1" sqref="G24 G26 G28">
      <formula1>9</formula1>
    </dataValidation>
    <dataValidation operator="equal" allowBlank="1" showInputMessage="1" showErrorMessage="1" sqref="G22"/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3">
      <formula1>YEAR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4">
      <formula1>MONTH</formula1>
    </dataValidation>
    <dataValidation type="list" allowBlank="1" showInputMessage="1" showErrorMessage="1" sqref="G23">
      <formula1>MR_LIST</formula1>
    </dataValidation>
    <dataValidation type="custom" allowBlank="1" showInputMessage="1" showErrorMessage="1" sqref="G25">
      <formula1>0</formula1>
    </dataValidation>
    <dataValidation type="list" allowBlank="1" showInputMessage="1" showErrorMessage="1" errorTitle="Ошибка" error="Необходимо выбрать значение из списка!" promptTitle="Ввод" prompt="Необходимо выбрать значение из списка" sqref="G15">
      <formula1>logic</formula1>
    </dataValidation>
    <dataValidation allowBlank="1" showInputMessage="1" promptTitle="Ввод" prompt="Для выбора организации необходимо два раза нажать левую клавишу мыши!" sqref="G18"/>
    <dataValidation allowBlank="1" showInputMessage="1" errorTitle="Ошибка" promptTitle="Ввод" prompt="Необходимо ввести ссылку на обосновывающие материалы в формате: _x000a_https://eias.fstrf.ru/disclo/get_file?p_guid=XXXXXXXX-XXXX-XXXX-XXXX-XXXXXXXXXXXX (смотри раздел &quot;Методология заполнения&quot; листа &quot;Инструкция&quot; )" sqref="G16"/>
  </dataValidations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">
    <tabColor indexed="31"/>
    <pageSetUpPr fitToPage="1"/>
  </sheetPr>
  <dimension ref="A1:S132"/>
  <sheetViews>
    <sheetView showGridLines="0" topLeftCell="C1" zoomScale="110" zoomScaleNormal="110" workbookViewId="0">
      <pane xSplit="3" ySplit="13" topLeftCell="F14" activePane="bottomRight" state="frozen"/>
      <selection activeCell="D24" sqref="D24"/>
      <selection pane="topRight" activeCell="D24" sqref="D24"/>
      <selection pane="bottomLeft" activeCell="D24" sqref="D24"/>
      <selection pane="bottomRight" activeCell="F33" sqref="F33"/>
    </sheetView>
  </sheetViews>
  <sheetFormatPr defaultRowHeight="11.25"/>
  <cols>
    <col min="1" max="2" width="9.140625" style="28" hidden="1" customWidth="1"/>
    <col min="3" max="3" width="4.140625" style="28" customWidth="1"/>
    <col min="4" max="4" width="40.85546875" style="28" customWidth="1"/>
    <col min="5" max="5" width="6.7109375" style="28" customWidth="1"/>
    <col min="6" max="10" width="15.7109375" style="28" customWidth="1"/>
    <col min="11" max="11" width="9.28515625" style="28" customWidth="1"/>
    <col min="12" max="35" width="11.7109375" style="28" customWidth="1"/>
    <col min="36" max="16384" width="9.140625" style="28"/>
  </cols>
  <sheetData>
    <row r="1" spans="1:17" hidden="1"/>
    <row r="2" spans="1:17" hidden="1"/>
    <row r="3" spans="1:17" hidden="1"/>
    <row r="4" spans="1:17" hidden="1">
      <c r="A4" s="65"/>
      <c r="F4" s="66"/>
      <c r="G4" s="66"/>
      <c r="H4" s="66"/>
      <c r="I4" s="66"/>
      <c r="J4" s="66"/>
      <c r="K4" s="66"/>
      <c r="M4" s="66"/>
      <c r="N4" s="66"/>
      <c r="O4" s="66"/>
      <c r="P4" s="66"/>
      <c r="Q4" s="66"/>
    </row>
    <row r="5" spans="1:17" hidden="1">
      <c r="A5" s="67"/>
      <c r="F5" s="28" t="s">
        <v>214</v>
      </c>
      <c r="G5" s="28" t="s">
        <v>215</v>
      </c>
      <c r="H5" s="28" t="s">
        <v>216</v>
      </c>
      <c r="I5" s="28" t="s">
        <v>217</v>
      </c>
      <c r="J5" s="28" t="s">
        <v>218</v>
      </c>
      <c r="K5" s="28" t="s">
        <v>219</v>
      </c>
      <c r="L5" s="28" t="s">
        <v>220</v>
      </c>
      <c r="M5" s="28" t="s">
        <v>221</v>
      </c>
      <c r="N5" s="28" t="s">
        <v>222</v>
      </c>
      <c r="O5" s="28" t="s">
        <v>223</v>
      </c>
      <c r="P5" s="28" t="s">
        <v>224</v>
      </c>
      <c r="Q5" s="28" t="s">
        <v>225</v>
      </c>
    </row>
    <row r="6" spans="1:17" hidden="1">
      <c r="A6" s="67"/>
    </row>
    <row r="7" spans="1:17" ht="12" customHeight="1">
      <c r="A7" s="67"/>
      <c r="D7" s="64"/>
      <c r="E7" s="64"/>
      <c r="F7" s="64"/>
      <c r="G7" s="64"/>
      <c r="H7" s="64"/>
      <c r="I7" s="64"/>
      <c r="J7" s="64"/>
      <c r="K7" s="68"/>
      <c r="Q7" s="29"/>
    </row>
    <row r="8" spans="1:17" ht="12" customHeight="1">
      <c r="A8" s="67"/>
      <c r="D8" s="79" t="s">
        <v>226</v>
      </c>
      <c r="E8" s="80"/>
      <c r="F8" s="80"/>
      <c r="G8" s="80"/>
      <c r="H8" s="80"/>
      <c r="I8" s="80"/>
      <c r="J8" s="80"/>
      <c r="K8" s="63"/>
      <c r="L8" s="63"/>
      <c r="M8" s="63"/>
      <c r="N8" s="63"/>
      <c r="O8" s="63"/>
      <c r="P8" s="63"/>
      <c r="Q8" s="63"/>
    </row>
    <row r="9" spans="1:17" ht="12" hidden="1" customHeight="1">
      <c r="A9" s="67"/>
      <c r="D9" s="81" t="str">
        <f>IF(org="","Не определено",org)</f>
        <v>МП "ГЭС" г. Ханты-Мансийск"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ht="12" customHeight="1">
      <c r="D10" s="82"/>
      <c r="E10" s="82"/>
      <c r="F10" s="82"/>
      <c r="G10" s="82"/>
      <c r="H10" s="82"/>
      <c r="I10" s="82"/>
      <c r="J10" s="83" t="s">
        <v>168</v>
      </c>
    </row>
    <row r="11" spans="1:17" ht="15" customHeight="1">
      <c r="C11" s="64"/>
      <c r="D11" s="259" t="s">
        <v>227</v>
      </c>
      <c r="E11" s="259" t="s">
        <v>169</v>
      </c>
      <c r="F11" s="259" t="s">
        <v>228</v>
      </c>
      <c r="G11" s="259" t="s">
        <v>229</v>
      </c>
      <c r="H11" s="259"/>
      <c r="I11" s="259"/>
      <c r="J11" s="259"/>
      <c r="K11" s="84"/>
    </row>
    <row r="12" spans="1:17" ht="15" customHeight="1">
      <c r="C12" s="64"/>
      <c r="D12" s="259"/>
      <c r="E12" s="259"/>
      <c r="F12" s="259"/>
      <c r="G12" s="85" t="s">
        <v>170</v>
      </c>
      <c r="H12" s="85" t="s">
        <v>171</v>
      </c>
      <c r="I12" s="85" t="s">
        <v>172</v>
      </c>
      <c r="J12" s="85" t="s">
        <v>173</v>
      </c>
      <c r="K12" s="84"/>
    </row>
    <row r="13" spans="1:17" ht="12" customHeight="1">
      <c r="D13" s="94">
        <v>1</v>
      </c>
      <c r="E13" s="94">
        <v>2</v>
      </c>
      <c r="F13" s="94">
        <v>3</v>
      </c>
      <c r="G13" s="94">
        <v>4</v>
      </c>
      <c r="H13" s="94">
        <v>5</v>
      </c>
      <c r="I13" s="94">
        <v>6</v>
      </c>
      <c r="J13" s="94">
        <v>7</v>
      </c>
    </row>
    <row r="14" spans="1:17" s="69" customFormat="1" ht="15" customHeight="1">
      <c r="C14" s="86"/>
      <c r="D14" s="261" t="s">
        <v>230</v>
      </c>
      <c r="E14" s="261"/>
      <c r="F14" s="261"/>
      <c r="G14" s="261"/>
      <c r="H14" s="261"/>
      <c r="I14" s="261"/>
      <c r="J14" s="261"/>
      <c r="K14" s="87"/>
    </row>
    <row r="15" spans="1:17" s="69" customFormat="1" ht="22.5">
      <c r="C15" s="86"/>
      <c r="D15" s="88" t="s">
        <v>231</v>
      </c>
      <c r="E15" s="89">
        <v>10</v>
      </c>
      <c r="F15" s="169">
        <f>SUM(G15:J15)</f>
        <v>428636.36700000003</v>
      </c>
      <c r="G15" s="201">
        <f>G18</f>
        <v>425617.88500000001</v>
      </c>
      <c r="H15" s="201"/>
      <c r="I15" s="201">
        <f>I18</f>
        <v>3018.482</v>
      </c>
      <c r="J15" s="201"/>
      <c r="K15" s="87"/>
    </row>
    <row r="16" spans="1:17" s="69" customFormat="1" ht="15" customHeight="1">
      <c r="C16" s="86"/>
      <c r="D16" s="88" t="s">
        <v>232</v>
      </c>
      <c r="E16" s="89">
        <v>20</v>
      </c>
      <c r="F16" s="169">
        <f t="shared" ref="F16:F79" si="0">SUM(G16:J16)</f>
        <v>0</v>
      </c>
      <c r="G16" s="201"/>
      <c r="H16" s="201"/>
      <c r="I16" s="201"/>
      <c r="J16" s="201"/>
      <c r="K16" s="87"/>
    </row>
    <row r="17" spans="3:11" s="69" customFormat="1" ht="15" customHeight="1">
      <c r="C17" s="86"/>
      <c r="D17" s="88" t="s">
        <v>233</v>
      </c>
      <c r="E17" s="89">
        <v>30</v>
      </c>
      <c r="F17" s="169">
        <f t="shared" si="0"/>
        <v>0</v>
      </c>
      <c r="G17" s="201"/>
      <c r="H17" s="201"/>
      <c r="I17" s="201"/>
      <c r="J17" s="201"/>
      <c r="K17" s="87"/>
    </row>
    <row r="18" spans="3:11" s="69" customFormat="1" ht="15" customHeight="1">
      <c r="C18" s="86"/>
      <c r="D18" s="88" t="s">
        <v>234</v>
      </c>
      <c r="E18" s="89">
        <v>40</v>
      </c>
      <c r="F18" s="169">
        <f t="shared" si="0"/>
        <v>428636.36700000003</v>
      </c>
      <c r="G18" s="201">
        <f>428636.367-I18</f>
        <v>425617.88500000001</v>
      </c>
      <c r="H18" s="201"/>
      <c r="I18" s="201">
        <v>3018.482</v>
      </c>
      <c r="J18" s="201"/>
      <c r="K18" s="87"/>
    </row>
    <row r="19" spans="3:11" s="69" customFormat="1" ht="22.5">
      <c r="C19" s="86"/>
      <c r="D19" s="88" t="s">
        <v>235</v>
      </c>
      <c r="E19" s="89">
        <v>50</v>
      </c>
      <c r="F19" s="169">
        <f t="shared" si="0"/>
        <v>720947.52119800006</v>
      </c>
      <c r="G19" s="201"/>
      <c r="H19" s="201"/>
      <c r="I19" s="201">
        <f>I20</f>
        <v>423841.31400000001</v>
      </c>
      <c r="J19" s="201">
        <f>J22</f>
        <v>297106.20719800005</v>
      </c>
      <c r="K19" s="87"/>
    </row>
    <row r="20" spans="3:11" s="69" customFormat="1" ht="15" customHeight="1">
      <c r="C20" s="86"/>
      <c r="D20" s="88" t="s">
        <v>170</v>
      </c>
      <c r="E20" s="89">
        <v>60</v>
      </c>
      <c r="F20" s="169">
        <f t="shared" si="0"/>
        <v>423841.31400000001</v>
      </c>
      <c r="G20" s="201"/>
      <c r="H20" s="201"/>
      <c r="I20" s="201">
        <f>G29</f>
        <v>423841.31400000001</v>
      </c>
      <c r="J20" s="201"/>
      <c r="K20" s="87"/>
    </row>
    <row r="21" spans="3:11" s="69" customFormat="1" ht="15" customHeight="1">
      <c r="C21" s="86"/>
      <c r="D21" s="88" t="s">
        <v>171</v>
      </c>
      <c r="E21" s="89">
        <v>70</v>
      </c>
      <c r="F21" s="169">
        <f t="shared" si="0"/>
        <v>0</v>
      </c>
      <c r="G21" s="201"/>
      <c r="H21" s="201"/>
      <c r="I21" s="201"/>
      <c r="J21" s="201"/>
      <c r="K21" s="87"/>
    </row>
    <row r="22" spans="3:11" s="69" customFormat="1" ht="15" customHeight="1">
      <c r="C22" s="86"/>
      <c r="D22" s="88" t="s">
        <v>172</v>
      </c>
      <c r="E22" s="89">
        <v>80</v>
      </c>
      <c r="F22" s="169">
        <f t="shared" si="0"/>
        <v>297106.20719800005</v>
      </c>
      <c r="G22" s="201"/>
      <c r="H22" s="201"/>
      <c r="I22" s="201"/>
      <c r="J22" s="201">
        <f>I29</f>
        <v>297106.20719800005</v>
      </c>
      <c r="K22" s="87"/>
    </row>
    <row r="23" spans="3:11" s="69" customFormat="1" ht="15" customHeight="1">
      <c r="C23" s="86"/>
      <c r="D23" s="88" t="s">
        <v>236</v>
      </c>
      <c r="E23" s="89">
        <v>90</v>
      </c>
      <c r="F23" s="169">
        <f t="shared" si="0"/>
        <v>0</v>
      </c>
      <c r="G23" s="201"/>
      <c r="H23" s="201"/>
      <c r="I23" s="201"/>
      <c r="J23" s="201"/>
      <c r="K23" s="87"/>
    </row>
    <row r="24" spans="3:11" s="69" customFormat="1" ht="15" customHeight="1">
      <c r="C24" s="86"/>
      <c r="D24" s="88" t="s">
        <v>237</v>
      </c>
      <c r="E24" s="89">
        <v>100</v>
      </c>
      <c r="F24" s="169">
        <f t="shared" si="0"/>
        <v>380022.56400000001</v>
      </c>
      <c r="G24" s="201">
        <f>G25+G26+G27+G28</f>
        <v>399.38199999999983</v>
      </c>
      <c r="H24" s="201"/>
      <c r="I24" s="201">
        <f>I25+I26+I27+I28</f>
        <v>101100.11599999999</v>
      </c>
      <c r="J24" s="201">
        <f>J25+J26+J27+J28</f>
        <v>278523.06599999999</v>
      </c>
      <c r="K24" s="87"/>
    </row>
    <row r="25" spans="3:11" s="69" customFormat="1" ht="22.5">
      <c r="C25" s="86"/>
      <c r="D25" s="88" t="s">
        <v>238</v>
      </c>
      <c r="E25" s="89">
        <v>110</v>
      </c>
      <c r="F25" s="169">
        <f t="shared" si="0"/>
        <v>236708.97099999999</v>
      </c>
      <c r="G25" s="201">
        <f>1776.571-G30</f>
        <v>399.38199999999983</v>
      </c>
      <c r="H25" s="201"/>
      <c r="I25" s="201">
        <v>101100.11599999999</v>
      </c>
      <c r="J25" s="201">
        <f>278523.066-J26</f>
        <v>135209.473</v>
      </c>
      <c r="K25" s="87"/>
    </row>
    <row r="26" spans="3:11" s="69" customFormat="1" ht="15" customHeight="1">
      <c r="C26" s="86"/>
      <c r="D26" s="88" t="s">
        <v>239</v>
      </c>
      <c r="E26" s="89">
        <v>120</v>
      </c>
      <c r="F26" s="169">
        <f t="shared" si="0"/>
        <v>143313.59299999999</v>
      </c>
      <c r="G26" s="201"/>
      <c r="H26" s="201"/>
      <c r="I26" s="201"/>
      <c r="J26" s="201">
        <v>143313.59299999999</v>
      </c>
      <c r="K26" s="87"/>
    </row>
    <row r="27" spans="3:11" s="69" customFormat="1" ht="22.5">
      <c r="C27" s="86"/>
      <c r="D27" s="88" t="s">
        <v>240</v>
      </c>
      <c r="E27" s="89">
        <v>130</v>
      </c>
      <c r="F27" s="169">
        <f t="shared" si="0"/>
        <v>0</v>
      </c>
      <c r="G27" s="201"/>
      <c r="H27" s="201"/>
      <c r="I27" s="201"/>
      <c r="J27" s="201"/>
      <c r="K27" s="87"/>
    </row>
    <row r="28" spans="3:11" s="69" customFormat="1" ht="15" customHeight="1">
      <c r="C28" s="86"/>
      <c r="D28" s="88" t="s">
        <v>241</v>
      </c>
      <c r="E28" s="89">
        <v>140</v>
      </c>
      <c r="F28" s="169">
        <f t="shared" si="0"/>
        <v>0</v>
      </c>
      <c r="G28" s="201"/>
      <c r="H28" s="201"/>
      <c r="I28" s="201"/>
      <c r="J28" s="201"/>
      <c r="K28" s="87"/>
    </row>
    <row r="29" spans="3:11" s="69" customFormat="1" ht="15" customHeight="1">
      <c r="C29" s="86"/>
      <c r="D29" s="88" t="s">
        <v>242</v>
      </c>
      <c r="E29" s="89">
        <v>150</v>
      </c>
      <c r="F29" s="169">
        <f t="shared" si="0"/>
        <v>720947.52119800006</v>
      </c>
      <c r="G29" s="201">
        <f>G15-G24-G30-G33</f>
        <v>423841.31400000001</v>
      </c>
      <c r="H29" s="201"/>
      <c r="I29" s="201">
        <f>I15+I19-I25-I33</f>
        <v>297106.20719800005</v>
      </c>
      <c r="J29" s="201"/>
      <c r="K29" s="87"/>
    </row>
    <row r="30" spans="3:11" s="69" customFormat="1" ht="15" customHeight="1">
      <c r="C30" s="86"/>
      <c r="D30" s="88" t="s">
        <v>243</v>
      </c>
      <c r="E30" s="89">
        <v>160</v>
      </c>
      <c r="F30" s="169">
        <f t="shared" si="0"/>
        <v>1377.1890000000001</v>
      </c>
      <c r="G30" s="201">
        <v>1377.1890000000001</v>
      </c>
      <c r="H30" s="201"/>
      <c r="I30" s="201"/>
      <c r="J30" s="201"/>
      <c r="K30" s="87"/>
    </row>
    <row r="31" spans="3:11" s="69" customFormat="1" ht="22.5">
      <c r="C31" s="86"/>
      <c r="D31" s="88" t="s">
        <v>244</v>
      </c>
      <c r="E31" s="89">
        <v>170</v>
      </c>
      <c r="F31" s="169">
        <f t="shared" si="0"/>
        <v>0</v>
      </c>
      <c r="G31" s="201"/>
      <c r="H31" s="201"/>
      <c r="I31" s="201"/>
      <c r="J31" s="201"/>
      <c r="K31" s="87"/>
    </row>
    <row r="32" spans="3:11" s="69" customFormat="1" ht="22.5">
      <c r="C32" s="86"/>
      <c r="D32" s="88" t="s">
        <v>245</v>
      </c>
      <c r="E32" s="89">
        <v>180</v>
      </c>
      <c r="F32" s="169">
        <f t="shared" si="0"/>
        <v>0</v>
      </c>
      <c r="G32" s="201"/>
      <c r="H32" s="201"/>
      <c r="I32" s="201"/>
      <c r="J32" s="201"/>
      <c r="K32" s="87"/>
    </row>
    <row r="33" spans="3:11" s="69" customFormat="1" ht="15" customHeight="1">
      <c r="C33" s="86"/>
      <c r="D33" s="88" t="s">
        <v>246</v>
      </c>
      <c r="E33" s="89">
        <v>190</v>
      </c>
      <c r="F33" s="169">
        <f t="shared" si="0"/>
        <v>47236.614000000001</v>
      </c>
      <c r="G33" s="201"/>
      <c r="H33" s="201"/>
      <c r="I33" s="201">
        <v>28653.472802</v>
      </c>
      <c r="J33" s="201">
        <v>18583.141198000001</v>
      </c>
      <c r="K33" s="87"/>
    </row>
    <row r="34" spans="3:11" s="69" customFormat="1" ht="15" customHeight="1">
      <c r="C34" s="86"/>
      <c r="D34" s="88" t="s">
        <v>247</v>
      </c>
      <c r="E34" s="89">
        <v>200</v>
      </c>
      <c r="F34" s="169">
        <f t="shared" si="0"/>
        <v>2087.6120000000001</v>
      </c>
      <c r="G34" s="201"/>
      <c r="H34" s="201"/>
      <c r="I34" s="201">
        <v>2087.6120000000001</v>
      </c>
      <c r="J34" s="201"/>
      <c r="K34" s="87"/>
    </row>
    <row r="35" spans="3:11" s="69" customFormat="1" ht="15" customHeight="1">
      <c r="C35" s="86"/>
      <c r="D35" s="88" t="s">
        <v>248</v>
      </c>
      <c r="E35" s="89">
        <v>210</v>
      </c>
      <c r="F35" s="169">
        <f t="shared" si="0"/>
        <v>0</v>
      </c>
      <c r="G35" s="169">
        <f>(G15+G19+G31)-(G24+G29+G30+G32+G33)</f>
        <v>0</v>
      </c>
      <c r="H35" s="169">
        <f>(H15+H19+H31)-(H24+H29+H30+H32+H33)</f>
        <v>0</v>
      </c>
      <c r="I35" s="169">
        <f>(I15+I19+I31)-(I24+I29+I30+I32+I33)</f>
        <v>0</v>
      </c>
      <c r="J35" s="169">
        <f>(J15+J19+J31)-(J24+J29+J30+J32+J33)</f>
        <v>0</v>
      </c>
      <c r="K35" s="87"/>
    </row>
    <row r="36" spans="3:11" s="69" customFormat="1" ht="15" customHeight="1">
      <c r="C36" s="86"/>
      <c r="D36" s="261" t="s">
        <v>249</v>
      </c>
      <c r="E36" s="261"/>
      <c r="F36" s="261"/>
      <c r="G36" s="261"/>
      <c r="H36" s="261"/>
      <c r="I36" s="261"/>
      <c r="J36" s="261"/>
      <c r="K36" s="87"/>
    </row>
    <row r="37" spans="3:11" s="69" customFormat="1" ht="22.5">
      <c r="C37" s="86"/>
      <c r="D37" s="88" t="s">
        <v>231</v>
      </c>
      <c r="E37" s="89">
        <v>300</v>
      </c>
      <c r="F37" s="169">
        <f t="shared" si="0"/>
        <v>679.74400000000003</v>
      </c>
      <c r="G37" s="201">
        <f>G38+G39+G40</f>
        <v>675.59900000000005</v>
      </c>
      <c r="H37" s="201"/>
      <c r="I37" s="201">
        <f>I40</f>
        <v>4.1449999999999996</v>
      </c>
      <c r="J37" s="201"/>
      <c r="K37" s="87"/>
    </row>
    <row r="38" spans="3:11" s="69" customFormat="1" ht="15" customHeight="1">
      <c r="C38" s="86"/>
      <c r="D38" s="88" t="s">
        <v>232</v>
      </c>
      <c r="E38" s="89">
        <v>310</v>
      </c>
      <c r="F38" s="169">
        <f t="shared" si="0"/>
        <v>0</v>
      </c>
      <c r="G38" s="201"/>
      <c r="H38" s="201"/>
      <c r="I38" s="201"/>
      <c r="J38" s="201"/>
      <c r="K38" s="87"/>
    </row>
    <row r="39" spans="3:11" s="69" customFormat="1" ht="15" customHeight="1">
      <c r="C39" s="86"/>
      <c r="D39" s="88" t="s">
        <v>233</v>
      </c>
      <c r="E39" s="89">
        <v>320</v>
      </c>
      <c r="F39" s="169">
        <f t="shared" si="0"/>
        <v>0</v>
      </c>
      <c r="G39" s="201"/>
      <c r="H39" s="201"/>
      <c r="I39" s="201"/>
      <c r="J39" s="201"/>
      <c r="K39" s="87"/>
    </row>
    <row r="40" spans="3:11" s="69" customFormat="1" ht="15" customHeight="1">
      <c r="C40" s="86"/>
      <c r="D40" s="88" t="s">
        <v>234</v>
      </c>
      <c r="E40" s="89">
        <v>330</v>
      </c>
      <c r="F40" s="169">
        <f t="shared" si="0"/>
        <v>679.74400000000003</v>
      </c>
      <c r="G40" s="201">
        <f>679.744-I40</f>
        <v>675.59900000000005</v>
      </c>
      <c r="H40" s="201"/>
      <c r="I40" s="201">
        <v>4.1449999999999996</v>
      </c>
      <c r="J40" s="201"/>
      <c r="K40" s="87"/>
    </row>
    <row r="41" spans="3:11" s="69" customFormat="1" ht="22.5">
      <c r="C41" s="86"/>
      <c r="D41" s="88" t="s">
        <v>235</v>
      </c>
      <c r="E41" s="89">
        <v>340</v>
      </c>
      <c r="F41" s="169">
        <f t="shared" si="0"/>
        <v>1171.0062118863586</v>
      </c>
      <c r="G41" s="201"/>
      <c r="H41" s="201"/>
      <c r="I41" s="201">
        <f>I42</f>
        <v>672.79241074249603</v>
      </c>
      <c r="J41" s="201">
        <f>J44</f>
        <v>498.21380114386255</v>
      </c>
      <c r="K41" s="87"/>
    </row>
    <row r="42" spans="3:11" s="69" customFormat="1" ht="15" customHeight="1">
      <c r="C42" s="86"/>
      <c r="D42" s="88" t="s">
        <v>170</v>
      </c>
      <c r="E42" s="89">
        <v>350</v>
      </c>
      <c r="F42" s="169">
        <f t="shared" si="0"/>
        <v>672.79241074249603</v>
      </c>
      <c r="G42" s="201"/>
      <c r="H42" s="201"/>
      <c r="I42" s="201">
        <f>G51</f>
        <v>672.79241074249603</v>
      </c>
      <c r="J42" s="201"/>
      <c r="K42" s="87"/>
    </row>
    <row r="43" spans="3:11" s="69" customFormat="1" ht="15" customHeight="1">
      <c r="C43" s="86"/>
      <c r="D43" s="88" t="s">
        <v>171</v>
      </c>
      <c r="E43" s="89">
        <v>360</v>
      </c>
      <c r="F43" s="169">
        <f t="shared" si="0"/>
        <v>0</v>
      </c>
      <c r="G43" s="201"/>
      <c r="H43" s="201"/>
      <c r="I43" s="201"/>
      <c r="J43" s="201"/>
      <c r="K43" s="87"/>
    </row>
    <row r="44" spans="3:11" s="69" customFormat="1" ht="15" customHeight="1">
      <c r="C44" s="86"/>
      <c r="D44" s="88" t="s">
        <v>172</v>
      </c>
      <c r="E44" s="89">
        <v>370</v>
      </c>
      <c r="F44" s="169">
        <f t="shared" si="0"/>
        <v>498.21380114386255</v>
      </c>
      <c r="G44" s="201"/>
      <c r="H44" s="201"/>
      <c r="I44" s="201"/>
      <c r="J44" s="201">
        <f>I51</f>
        <v>498.21380114386255</v>
      </c>
      <c r="K44" s="87"/>
    </row>
    <row r="45" spans="3:11" s="69" customFormat="1" ht="15" customHeight="1">
      <c r="C45" s="86"/>
      <c r="D45" s="88" t="s">
        <v>236</v>
      </c>
      <c r="E45" s="89">
        <v>380</v>
      </c>
      <c r="F45" s="169">
        <f t="shared" si="0"/>
        <v>0</v>
      </c>
      <c r="G45" s="201"/>
      <c r="H45" s="201"/>
      <c r="I45" s="201"/>
      <c r="J45" s="201"/>
      <c r="K45" s="87"/>
    </row>
    <row r="46" spans="3:11" s="69" customFormat="1" ht="15" customHeight="1">
      <c r="C46" s="86"/>
      <c r="D46" s="88" t="s">
        <v>237</v>
      </c>
      <c r="E46" s="89">
        <v>390</v>
      </c>
      <c r="F46" s="169">
        <f t="shared" si="0"/>
        <v>614.41780660874144</v>
      </c>
      <c r="G46" s="201">
        <f>G47+G48+G49+G50</f>
        <v>0.6309352290679302</v>
      </c>
      <c r="H46" s="201"/>
      <c r="I46" s="201">
        <f>I47+I48+I49+I50</f>
        <v>140.41682777777777</v>
      </c>
      <c r="J46" s="201">
        <f>J47+J48+J49+J50</f>
        <v>473.37004360189576</v>
      </c>
      <c r="K46" s="87"/>
    </row>
    <row r="47" spans="3:11" s="69" customFormat="1" ht="22.5">
      <c r="C47" s="86"/>
      <c r="D47" s="88" t="s">
        <v>238</v>
      </c>
      <c r="E47" s="89">
        <v>400</v>
      </c>
      <c r="F47" s="169">
        <f t="shared" si="0"/>
        <v>388.01402619799899</v>
      </c>
      <c r="G47" s="201">
        <f>G25/633</f>
        <v>0.6309352290679302</v>
      </c>
      <c r="H47" s="201"/>
      <c r="I47" s="201">
        <f>I25/720</f>
        <v>140.41682777777777</v>
      </c>
      <c r="J47" s="201">
        <f>J25/633+33.3652</f>
        <v>246.96626319115325</v>
      </c>
      <c r="K47" s="87"/>
    </row>
    <row r="48" spans="3:11" s="69" customFormat="1" ht="15" customHeight="1">
      <c r="C48" s="86"/>
      <c r="D48" s="88" t="s">
        <v>239</v>
      </c>
      <c r="E48" s="89">
        <v>410</v>
      </c>
      <c r="F48" s="169">
        <f t="shared" si="0"/>
        <v>226.40378041074248</v>
      </c>
      <c r="G48" s="201"/>
      <c r="H48" s="201"/>
      <c r="I48" s="201"/>
      <c r="J48" s="201">
        <f>J26/633</f>
        <v>226.40378041074248</v>
      </c>
      <c r="K48" s="87"/>
    </row>
    <row r="49" spans="3:11" s="69" customFormat="1" ht="15" customHeight="1">
      <c r="C49" s="86"/>
      <c r="D49" s="88" t="s">
        <v>250</v>
      </c>
      <c r="E49" s="89">
        <v>420</v>
      </c>
      <c r="F49" s="169">
        <f t="shared" si="0"/>
        <v>0</v>
      </c>
      <c r="G49" s="201"/>
      <c r="H49" s="201"/>
      <c r="I49" s="201"/>
      <c r="J49" s="201"/>
      <c r="K49" s="87"/>
    </row>
    <row r="50" spans="3:11" s="69" customFormat="1" ht="15" customHeight="1">
      <c r="C50" s="86"/>
      <c r="D50" s="88" t="s">
        <v>241</v>
      </c>
      <c r="E50" s="89">
        <v>430</v>
      </c>
      <c r="F50" s="169">
        <f t="shared" si="0"/>
        <v>0</v>
      </c>
      <c r="G50" s="201"/>
      <c r="H50" s="201"/>
      <c r="I50" s="201"/>
      <c r="J50" s="201"/>
      <c r="K50" s="87"/>
    </row>
    <row r="51" spans="3:11" s="69" customFormat="1" ht="15" customHeight="1">
      <c r="C51" s="86"/>
      <c r="D51" s="88" t="s">
        <v>242</v>
      </c>
      <c r="E51" s="89">
        <v>440</v>
      </c>
      <c r="F51" s="169">
        <f t="shared" si="0"/>
        <v>1171.0062118863586</v>
      </c>
      <c r="G51" s="201">
        <f>G37-G46-G52-G55</f>
        <v>672.79241074249603</v>
      </c>
      <c r="H51" s="201"/>
      <c r="I51" s="201">
        <f>I37+I41-I47-I55</f>
        <v>498.21380114386255</v>
      </c>
      <c r="J51" s="201"/>
      <c r="K51" s="87"/>
    </row>
    <row r="52" spans="3:11" s="69" customFormat="1" ht="15" customHeight="1">
      <c r="C52" s="86"/>
      <c r="D52" s="88" t="s">
        <v>243</v>
      </c>
      <c r="E52" s="89">
        <v>450</v>
      </c>
      <c r="F52" s="169">
        <f t="shared" si="0"/>
        <v>2.1756540284360191</v>
      </c>
      <c r="G52" s="201">
        <f>G30/633</f>
        <v>2.1756540284360191</v>
      </c>
      <c r="H52" s="201"/>
      <c r="I52" s="201"/>
      <c r="J52" s="201"/>
      <c r="K52" s="87"/>
    </row>
    <row r="53" spans="3:11" s="69" customFormat="1" ht="22.5">
      <c r="C53" s="86"/>
      <c r="D53" s="88" t="s">
        <v>244</v>
      </c>
      <c r="E53" s="89">
        <v>460</v>
      </c>
      <c r="F53" s="169">
        <f t="shared" si="0"/>
        <v>0</v>
      </c>
      <c r="G53" s="201"/>
      <c r="H53" s="201"/>
      <c r="I53" s="201"/>
      <c r="J53" s="201"/>
      <c r="K53" s="87"/>
    </row>
    <row r="54" spans="3:11" s="69" customFormat="1" ht="22.5">
      <c r="C54" s="86"/>
      <c r="D54" s="88" t="s">
        <v>245</v>
      </c>
      <c r="E54" s="89">
        <v>470</v>
      </c>
      <c r="F54" s="169">
        <f t="shared" si="0"/>
        <v>0</v>
      </c>
      <c r="G54" s="201"/>
      <c r="H54" s="201"/>
      <c r="I54" s="201"/>
      <c r="J54" s="201"/>
      <c r="K54" s="87"/>
    </row>
    <row r="55" spans="3:11" s="69" customFormat="1" ht="15" customHeight="1">
      <c r="C55" s="86"/>
      <c r="D55" s="88" t="s">
        <v>246</v>
      </c>
      <c r="E55" s="89">
        <v>480</v>
      </c>
      <c r="F55" s="169">
        <f t="shared" si="0"/>
        <v>63.150553475935823</v>
      </c>
      <c r="G55" s="201"/>
      <c r="H55" s="201"/>
      <c r="I55" s="201">
        <f>I33/748</f>
        <v>38.306781820855612</v>
      </c>
      <c r="J55" s="201">
        <f>J33/748</f>
        <v>24.843771655080214</v>
      </c>
      <c r="K55" s="87"/>
    </row>
    <row r="56" spans="3:11" s="69" customFormat="1" ht="15" customHeight="1">
      <c r="C56" s="86"/>
      <c r="D56" s="88" t="s">
        <v>247</v>
      </c>
      <c r="E56" s="89">
        <v>490</v>
      </c>
      <c r="F56" s="169">
        <f t="shared" si="0"/>
        <v>2.7909251336898397</v>
      </c>
      <c r="G56" s="201"/>
      <c r="H56" s="201"/>
      <c r="I56" s="201">
        <f>I34/748</f>
        <v>2.7909251336898397</v>
      </c>
      <c r="J56" s="201"/>
      <c r="K56" s="87"/>
    </row>
    <row r="57" spans="3:11" s="69" customFormat="1" ht="15" customHeight="1">
      <c r="C57" s="86"/>
      <c r="D57" s="88" t="s">
        <v>248</v>
      </c>
      <c r="E57" s="89">
        <v>500</v>
      </c>
      <c r="F57" s="169">
        <f t="shared" si="0"/>
        <v>-1.4113113422808965E-5</v>
      </c>
      <c r="G57" s="169">
        <f>(G37+G41+G53)-(G46+G51+G52+G54+G55)</f>
        <v>0</v>
      </c>
      <c r="H57" s="169">
        <f>(H37+H41+H53)-(H46+H51+H52+H54+H55)</f>
        <v>0</v>
      </c>
      <c r="I57" s="169">
        <f>(I37+I41+I53)-(I46+I51+I52+I54+I55)</f>
        <v>0</v>
      </c>
      <c r="J57" s="169">
        <f>(J37+J41+J53)-(J46+J51+J52+J54+J55)</f>
        <v>-1.4113113422808965E-5</v>
      </c>
      <c r="K57" s="87"/>
    </row>
    <row r="58" spans="3:11" s="69" customFormat="1" ht="15" customHeight="1">
      <c r="C58" s="86"/>
      <c r="D58" s="261" t="s">
        <v>249</v>
      </c>
      <c r="E58" s="261"/>
      <c r="F58" s="261"/>
      <c r="G58" s="261"/>
      <c r="H58" s="261"/>
      <c r="I58" s="261"/>
      <c r="J58" s="261"/>
      <c r="K58" s="87"/>
    </row>
    <row r="59" spans="3:11" s="69" customFormat="1" ht="15" customHeight="1">
      <c r="C59" s="86"/>
      <c r="D59" s="88" t="s">
        <v>251</v>
      </c>
      <c r="E59" s="89">
        <v>600</v>
      </c>
      <c r="F59" s="169">
        <f t="shared" si="0"/>
        <v>97.5</v>
      </c>
      <c r="G59" s="201">
        <v>1.5</v>
      </c>
      <c r="H59" s="201"/>
      <c r="I59" s="201">
        <v>25</v>
      </c>
      <c r="J59" s="201">
        <v>71</v>
      </c>
      <c r="K59" s="87"/>
    </row>
    <row r="60" spans="3:11" s="69" customFormat="1" ht="15" customHeight="1">
      <c r="C60" s="86"/>
      <c r="D60" s="88" t="s">
        <v>252</v>
      </c>
      <c r="E60" s="89">
        <v>610</v>
      </c>
      <c r="F60" s="169">
        <f t="shared" si="0"/>
        <v>409.14</v>
      </c>
      <c r="G60" s="201">
        <v>1.8</v>
      </c>
      <c r="H60" s="201"/>
      <c r="I60" s="201">
        <v>110.3</v>
      </c>
      <c r="J60" s="201">
        <v>297.04000000000002</v>
      </c>
      <c r="K60" s="87"/>
    </row>
    <row r="61" spans="3:11" s="69" customFormat="1" ht="15" customHeight="1">
      <c r="C61" s="86"/>
      <c r="D61" s="88" t="s">
        <v>253</v>
      </c>
      <c r="E61" s="89">
        <v>620</v>
      </c>
      <c r="F61" s="169">
        <f t="shared" si="0"/>
        <v>0</v>
      </c>
      <c r="G61" s="201"/>
      <c r="H61" s="201"/>
      <c r="I61" s="201"/>
      <c r="J61" s="201"/>
      <c r="K61" s="87"/>
    </row>
    <row r="62" spans="3:11" s="69" customFormat="1" ht="15" customHeight="1">
      <c r="C62" s="86"/>
      <c r="D62" s="261" t="s">
        <v>254</v>
      </c>
      <c r="E62" s="261"/>
      <c r="F62" s="261"/>
      <c r="G62" s="261"/>
      <c r="H62" s="261"/>
      <c r="I62" s="261"/>
      <c r="J62" s="261"/>
      <c r="K62" s="87"/>
    </row>
    <row r="63" spans="3:11" s="69" customFormat="1" ht="22.5">
      <c r="C63" s="86"/>
      <c r="D63" s="88" t="s">
        <v>255</v>
      </c>
      <c r="E63" s="89">
        <v>700</v>
      </c>
      <c r="F63" s="169">
        <f t="shared" si="0"/>
        <v>381114.75299999997</v>
      </c>
      <c r="G63" s="202">
        <f>G64+G65</f>
        <v>1776.5709999999999</v>
      </c>
      <c r="H63" s="202"/>
      <c r="I63" s="202">
        <f>I64+I65</f>
        <v>100815.11599999999</v>
      </c>
      <c r="J63" s="202">
        <f>J64+J65</f>
        <v>278523.06599999999</v>
      </c>
      <c r="K63" s="87"/>
    </row>
    <row r="64" spans="3:11" ht="15" customHeight="1">
      <c r="C64" s="64"/>
      <c r="D64" s="88" t="s">
        <v>256</v>
      </c>
      <c r="E64" s="89">
        <v>710</v>
      </c>
      <c r="F64" s="169">
        <f t="shared" si="0"/>
        <v>381114.75299999997</v>
      </c>
      <c r="G64" s="202">
        <f>G25+G30</f>
        <v>1776.5709999999999</v>
      </c>
      <c r="H64" s="202"/>
      <c r="I64" s="202">
        <f>I25-I68</f>
        <v>100815.11599999999</v>
      </c>
      <c r="J64" s="202">
        <f>J25+J26</f>
        <v>278523.06599999999</v>
      </c>
      <c r="K64" s="84"/>
    </row>
    <row r="65" spans="3:12" ht="15" customHeight="1">
      <c r="C65" s="64"/>
      <c r="D65" s="88" t="s">
        <v>257</v>
      </c>
      <c r="E65" s="89">
        <v>720</v>
      </c>
      <c r="F65" s="169">
        <f t="shared" si="0"/>
        <v>0</v>
      </c>
      <c r="G65" s="202"/>
      <c r="H65" s="202"/>
      <c r="I65" s="202"/>
      <c r="J65" s="202"/>
      <c r="K65" s="84"/>
    </row>
    <row r="66" spans="3:12" ht="15" customHeight="1">
      <c r="C66" s="64"/>
      <c r="D66" s="88" t="s">
        <v>258</v>
      </c>
      <c r="E66" s="89">
        <v>730</v>
      </c>
      <c r="F66" s="169">
        <f t="shared" si="0"/>
        <v>0</v>
      </c>
      <c r="G66" s="202"/>
      <c r="H66" s="202"/>
      <c r="I66" s="202"/>
      <c r="J66" s="202"/>
      <c r="K66" s="84"/>
    </row>
    <row r="67" spans="3:12" ht="15" customHeight="1">
      <c r="C67" s="64"/>
      <c r="D67" s="88" t="s">
        <v>259</v>
      </c>
      <c r="E67" s="89">
        <v>740</v>
      </c>
      <c r="F67" s="169">
        <f t="shared" si="0"/>
        <v>0</v>
      </c>
      <c r="G67" s="202"/>
      <c r="H67" s="202"/>
      <c r="I67" s="202"/>
      <c r="J67" s="202"/>
      <c r="K67" s="84"/>
    </row>
    <row r="68" spans="3:12" ht="22.5">
      <c r="C68" s="64"/>
      <c r="D68" s="88" t="s">
        <v>260</v>
      </c>
      <c r="E68" s="89">
        <v>750</v>
      </c>
      <c r="F68" s="169">
        <f t="shared" si="0"/>
        <v>285</v>
      </c>
      <c r="G68" s="202"/>
      <c r="H68" s="202"/>
      <c r="I68" s="202">
        <f>I69</f>
        <v>285</v>
      </c>
      <c r="J68" s="202"/>
      <c r="K68" s="84"/>
    </row>
    <row r="69" spans="3:12" ht="15" customHeight="1">
      <c r="C69" s="64"/>
      <c r="D69" s="88" t="s">
        <v>256</v>
      </c>
      <c r="E69" s="89">
        <v>760</v>
      </c>
      <c r="F69" s="169">
        <f t="shared" si="0"/>
        <v>285</v>
      </c>
      <c r="G69" s="202"/>
      <c r="H69" s="202"/>
      <c r="I69" s="202">
        <v>285</v>
      </c>
      <c r="J69" s="202"/>
      <c r="K69" s="84"/>
    </row>
    <row r="70" spans="3:12" ht="15" customHeight="1">
      <c r="C70" s="64"/>
      <c r="D70" s="88" t="s">
        <v>257</v>
      </c>
      <c r="E70" s="89">
        <v>770</v>
      </c>
      <c r="F70" s="169">
        <f t="shared" si="0"/>
        <v>0</v>
      </c>
      <c r="G70" s="202"/>
      <c r="H70" s="202"/>
      <c r="I70" s="202"/>
      <c r="J70" s="202"/>
      <c r="K70" s="84"/>
    </row>
    <row r="71" spans="3:12" ht="15" customHeight="1">
      <c r="C71" s="64"/>
      <c r="D71" s="88" t="s">
        <v>258</v>
      </c>
      <c r="E71" s="89">
        <v>780</v>
      </c>
      <c r="F71" s="169">
        <f t="shared" si="0"/>
        <v>0</v>
      </c>
      <c r="G71" s="202"/>
      <c r="H71" s="202"/>
      <c r="I71" s="202"/>
      <c r="J71" s="202"/>
      <c r="K71" s="84"/>
    </row>
    <row r="72" spans="3:12" ht="15" customHeight="1">
      <c r="C72" s="64"/>
      <c r="D72" s="88" t="s">
        <v>259</v>
      </c>
      <c r="E72" s="89">
        <v>790</v>
      </c>
      <c r="F72" s="169">
        <f t="shared" si="0"/>
        <v>0</v>
      </c>
      <c r="G72" s="202"/>
      <c r="H72" s="202"/>
      <c r="I72" s="202"/>
      <c r="J72" s="202"/>
      <c r="K72" s="84"/>
    </row>
    <row r="73" spans="3:12" ht="15" customHeight="1">
      <c r="C73" s="64"/>
      <c r="D73" s="261" t="s">
        <v>261</v>
      </c>
      <c r="E73" s="261"/>
      <c r="F73" s="261"/>
      <c r="G73" s="261"/>
      <c r="H73" s="261"/>
      <c r="I73" s="261"/>
      <c r="J73" s="261"/>
      <c r="K73" s="84"/>
    </row>
    <row r="74" spans="3:12" ht="22.5">
      <c r="C74" s="64"/>
      <c r="D74" s="88" t="s">
        <v>255</v>
      </c>
      <c r="E74" s="89">
        <v>800</v>
      </c>
      <c r="F74" s="169">
        <f t="shared" si="0"/>
        <v>833028.90064701997</v>
      </c>
      <c r="G74" s="202">
        <f>G75</f>
        <v>2137.1083187399995</v>
      </c>
      <c r="H74" s="202"/>
      <c r="I74" s="202">
        <f>I75</f>
        <v>212264.21043568</v>
      </c>
      <c r="J74" s="202">
        <f>J75</f>
        <v>618627.58189259993</v>
      </c>
      <c r="K74" s="84"/>
    </row>
    <row r="75" spans="3:12" ht="15" customHeight="1">
      <c r="C75" s="64"/>
      <c r="D75" s="88" t="s">
        <v>256</v>
      </c>
      <c r="E75" s="89">
        <v>810</v>
      </c>
      <c r="F75" s="169">
        <f t="shared" si="0"/>
        <v>833028.90064701997</v>
      </c>
      <c r="G75" s="202">
        <f>G63*1.20294</f>
        <v>2137.1083187399995</v>
      </c>
      <c r="H75" s="202"/>
      <c r="I75" s="202">
        <f>I64*2.10548</f>
        <v>212264.21043568</v>
      </c>
      <c r="J75" s="202">
        <f>J64*2.2211</f>
        <v>618627.58189259993</v>
      </c>
      <c r="K75" s="84"/>
    </row>
    <row r="76" spans="3:12" ht="15" customHeight="1">
      <c r="C76" s="64"/>
      <c r="D76" s="88" t="s">
        <v>257</v>
      </c>
      <c r="E76" s="89">
        <v>820</v>
      </c>
      <c r="F76" s="169">
        <f t="shared" si="0"/>
        <v>0</v>
      </c>
      <c r="G76" s="202"/>
      <c r="H76" s="202"/>
      <c r="I76" s="202"/>
      <c r="J76" s="202"/>
      <c r="K76" s="84"/>
    </row>
    <row r="77" spans="3:12" ht="15" customHeight="1">
      <c r="C77" s="64"/>
      <c r="D77" s="88" t="s">
        <v>258</v>
      </c>
      <c r="E77" s="89">
        <v>830</v>
      </c>
      <c r="F77" s="169">
        <f t="shared" si="0"/>
        <v>0</v>
      </c>
      <c r="G77" s="202"/>
      <c r="H77" s="202"/>
      <c r="I77" s="202"/>
      <c r="J77" s="202"/>
      <c r="K77" s="84"/>
    </row>
    <row r="78" spans="3:12" ht="15" customHeight="1">
      <c r="C78" s="64"/>
      <c r="D78" s="88" t="s">
        <v>259</v>
      </c>
      <c r="E78" s="89">
        <v>840</v>
      </c>
      <c r="F78" s="169">
        <f t="shared" si="0"/>
        <v>0</v>
      </c>
      <c r="G78" s="202"/>
      <c r="H78" s="202"/>
      <c r="I78" s="202"/>
      <c r="J78" s="202"/>
      <c r="K78" s="84"/>
    </row>
    <row r="79" spans="3:12" ht="22.5">
      <c r="C79" s="64"/>
      <c r="D79" s="88" t="s">
        <v>260</v>
      </c>
      <c r="E79" s="89">
        <v>850</v>
      </c>
      <c r="F79" s="169">
        <f t="shared" si="0"/>
        <v>63.118380000000002</v>
      </c>
      <c r="G79" s="203"/>
      <c r="H79" s="203"/>
      <c r="I79" s="203">
        <f>I80</f>
        <v>63.118380000000002</v>
      </c>
      <c r="J79" s="203"/>
      <c r="K79" s="90"/>
      <c r="L79" s="26"/>
    </row>
    <row r="80" spans="3:12" ht="15" customHeight="1">
      <c r="C80" s="64"/>
      <c r="D80" s="88" t="s">
        <v>256</v>
      </c>
      <c r="E80" s="89">
        <v>860</v>
      </c>
      <c r="F80" s="169">
        <f t="shared" ref="F80:F86" si="1">SUM(G80:J80)</f>
        <v>63.118380000000002</v>
      </c>
      <c r="G80" s="203"/>
      <c r="H80" s="203"/>
      <c r="I80" s="203">
        <f>I68*0.221468</f>
        <v>63.118380000000002</v>
      </c>
      <c r="J80" s="203"/>
      <c r="K80" s="90"/>
      <c r="L80" s="26"/>
    </row>
    <row r="81" spans="1:19" ht="15" customHeight="1">
      <c r="C81" s="64"/>
      <c r="D81" s="88" t="s">
        <v>257</v>
      </c>
      <c r="E81" s="89">
        <v>870</v>
      </c>
      <c r="F81" s="169">
        <f t="shared" si="1"/>
        <v>0</v>
      </c>
      <c r="G81" s="203"/>
      <c r="H81" s="203"/>
      <c r="I81" s="203"/>
      <c r="J81" s="203"/>
      <c r="K81" s="90"/>
      <c r="L81" s="26"/>
    </row>
    <row r="82" spans="1:19" ht="15" customHeight="1">
      <c r="C82" s="64"/>
      <c r="D82" s="88" t="s">
        <v>258</v>
      </c>
      <c r="E82" s="89">
        <v>880</v>
      </c>
      <c r="F82" s="169">
        <f t="shared" si="1"/>
        <v>0</v>
      </c>
      <c r="G82" s="202"/>
      <c r="H82" s="202"/>
      <c r="I82" s="202"/>
      <c r="J82" s="202"/>
      <c r="K82" s="90"/>
      <c r="L82" s="26"/>
    </row>
    <row r="83" spans="1:19" ht="15" customHeight="1">
      <c r="C83" s="64"/>
      <c r="D83" s="88" t="s">
        <v>259</v>
      </c>
      <c r="E83" s="89">
        <v>890</v>
      </c>
      <c r="F83" s="169">
        <f t="shared" si="1"/>
        <v>0</v>
      </c>
      <c r="G83" s="204"/>
      <c r="H83" s="204"/>
      <c r="I83" s="204"/>
      <c r="J83" s="204"/>
      <c r="K83" s="90"/>
      <c r="L83" s="26"/>
    </row>
    <row r="84" spans="1:19" ht="15" customHeight="1">
      <c r="C84" s="64"/>
      <c r="D84" s="88" t="s">
        <v>262</v>
      </c>
      <c r="E84" s="89">
        <v>900</v>
      </c>
      <c r="F84" s="169">
        <f t="shared" si="1"/>
        <v>0</v>
      </c>
      <c r="G84" s="204"/>
      <c r="H84" s="204"/>
      <c r="I84" s="204"/>
      <c r="J84" s="204"/>
      <c r="K84" s="90"/>
      <c r="L84" s="26"/>
    </row>
    <row r="85" spans="1:19" ht="15" customHeight="1">
      <c r="C85" s="64"/>
      <c r="D85" s="88" t="s">
        <v>259</v>
      </c>
      <c r="E85" s="89">
        <v>910</v>
      </c>
      <c r="F85" s="169">
        <f t="shared" si="1"/>
        <v>0</v>
      </c>
      <c r="G85" s="204"/>
      <c r="H85" s="204"/>
      <c r="I85" s="204"/>
      <c r="J85" s="204"/>
      <c r="K85" s="90"/>
      <c r="L85" s="26"/>
    </row>
    <row r="86" spans="1:19" ht="15" customHeight="1">
      <c r="C86" s="64"/>
      <c r="D86" s="88" t="s">
        <v>258</v>
      </c>
      <c r="E86" s="89">
        <v>920</v>
      </c>
      <c r="F86" s="169">
        <f t="shared" si="1"/>
        <v>0</v>
      </c>
      <c r="G86" s="204"/>
      <c r="H86" s="204"/>
      <c r="I86" s="204"/>
      <c r="J86" s="204"/>
      <c r="K86" s="90"/>
      <c r="L86" s="26"/>
    </row>
    <row r="87" spans="1:19">
      <c r="D87" s="82"/>
      <c r="E87" s="91"/>
      <c r="F87" s="91"/>
      <c r="G87" s="91"/>
      <c r="H87" s="91"/>
      <c r="I87" s="91"/>
      <c r="J87" s="91"/>
      <c r="K87" s="70"/>
      <c r="L87" s="70"/>
      <c r="M87" s="70"/>
      <c r="N87" s="70"/>
      <c r="O87" s="70"/>
      <c r="P87" s="70"/>
      <c r="Q87" s="70"/>
      <c r="R87" s="26"/>
      <c r="S87" s="26"/>
    </row>
    <row r="88" spans="1:19" s="171" customFormat="1" ht="12.75">
      <c r="A88" s="170"/>
      <c r="D88" s="178" t="s">
        <v>294</v>
      </c>
      <c r="E88" s="260" t="str">
        <f>IF(Титульный!G34="","",Титульный!G34)</f>
        <v>Ушаков Владимир Геннадьевич</v>
      </c>
      <c r="F88" s="260"/>
      <c r="G88" s="260"/>
      <c r="H88" s="260"/>
      <c r="J88" s="263"/>
      <c r="K88" s="264"/>
    </row>
    <row r="89" spans="1:19" s="171" customFormat="1" ht="12.75">
      <c r="A89" s="170"/>
      <c r="E89" s="265" t="s">
        <v>295</v>
      </c>
      <c r="F89" s="265"/>
      <c r="G89" s="265"/>
      <c r="H89" s="265"/>
      <c r="J89" s="266" t="s">
        <v>296</v>
      </c>
      <c r="K89" s="265"/>
    </row>
    <row r="90" spans="1:19" s="171" customFormat="1" ht="12.75">
      <c r="A90" s="170"/>
      <c r="G90" s="173"/>
      <c r="K90" s="173"/>
    </row>
    <row r="91" spans="1:19" s="171" customFormat="1" ht="12.75">
      <c r="A91" s="170"/>
    </row>
    <row r="92" spans="1:19" s="171" customFormat="1" ht="12.75">
      <c r="A92" s="170"/>
      <c r="D92" s="174" t="s">
        <v>297</v>
      </c>
      <c r="E92" s="260" t="str">
        <f>IF(Титульный!G43="","",Титульный!G43)</f>
        <v>начальник отдела сбыта</v>
      </c>
      <c r="F92" s="260"/>
      <c r="G92" s="172"/>
      <c r="H92" s="260" t="str">
        <f>IF(Титульный!G42="","",Титульный!G42)</f>
        <v>Чепурнова Маргарита Сергеевна</v>
      </c>
      <c r="I92" s="260"/>
      <c r="J92" s="260"/>
      <c r="K92" s="172"/>
      <c r="L92" s="175"/>
      <c r="M92" s="175"/>
    </row>
    <row r="93" spans="1:19" s="171" customFormat="1" ht="12.75">
      <c r="A93" s="170"/>
      <c r="D93" s="174" t="s">
        <v>298</v>
      </c>
      <c r="E93" s="258" t="s">
        <v>299</v>
      </c>
      <c r="F93" s="258"/>
      <c r="G93" s="173"/>
      <c r="H93" s="258" t="s">
        <v>295</v>
      </c>
      <c r="I93" s="258"/>
      <c r="J93" s="258"/>
      <c r="K93" s="173"/>
      <c r="L93" s="258" t="s">
        <v>296</v>
      </c>
      <c r="M93" s="258"/>
    </row>
    <row r="94" spans="1:19" s="171" customFormat="1" ht="12.75">
      <c r="A94" s="170"/>
      <c r="D94" s="174" t="s">
        <v>300</v>
      </c>
    </row>
    <row r="95" spans="1:19" s="171" customFormat="1" ht="12.75">
      <c r="A95" s="170"/>
      <c r="E95" s="260" t="str">
        <f>IF(Титульный!G44="","",Титульный!G44)</f>
        <v>8 3467 321216</v>
      </c>
      <c r="F95" s="260"/>
      <c r="G95" s="260"/>
      <c r="I95" s="176" t="s">
        <v>301</v>
      </c>
      <c r="J95" s="174"/>
    </row>
    <row r="96" spans="1:19" s="171" customFormat="1" ht="12.75">
      <c r="A96" s="170"/>
      <c r="E96" s="262" t="s">
        <v>302</v>
      </c>
      <c r="F96" s="262"/>
      <c r="G96" s="262"/>
      <c r="I96" s="177" t="s">
        <v>303</v>
      </c>
      <c r="J96" s="177"/>
    </row>
    <row r="97" spans="5:19"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26"/>
      <c r="S97" s="26"/>
    </row>
    <row r="98" spans="5:19"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26"/>
      <c r="S98" s="26"/>
    </row>
    <row r="99" spans="5:19"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26"/>
      <c r="S99" s="26"/>
    </row>
    <row r="100" spans="5:19"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26"/>
      <c r="S100" s="26"/>
    </row>
    <row r="101" spans="5:19"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26"/>
      <c r="S101" s="26"/>
    </row>
    <row r="102" spans="5:19"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26"/>
      <c r="S102" s="26"/>
    </row>
    <row r="103" spans="5:19"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26"/>
      <c r="S103" s="26"/>
    </row>
    <row r="104" spans="5:19"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26"/>
      <c r="S104" s="26"/>
    </row>
    <row r="105" spans="5:19"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26"/>
      <c r="S105" s="26"/>
    </row>
    <row r="106" spans="5:19"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26"/>
      <c r="S106" s="26"/>
    </row>
    <row r="107" spans="5:19"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26"/>
      <c r="S107" s="26"/>
    </row>
    <row r="108" spans="5:19"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26"/>
      <c r="S108" s="26"/>
    </row>
    <row r="109" spans="5:19"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26"/>
      <c r="S109" s="26"/>
    </row>
    <row r="110" spans="5:19"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26"/>
      <c r="S110" s="26"/>
    </row>
    <row r="111" spans="5:19"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26"/>
      <c r="S111" s="26"/>
    </row>
    <row r="112" spans="5:19"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26"/>
      <c r="S112" s="26"/>
    </row>
    <row r="113" spans="5:19"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26"/>
      <c r="S113" s="26"/>
    </row>
    <row r="114" spans="5:19"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26"/>
      <c r="S114" s="26"/>
    </row>
    <row r="115" spans="5:19"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26"/>
      <c r="S115" s="26"/>
    </row>
    <row r="116" spans="5:19"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26"/>
      <c r="S116" s="26"/>
    </row>
    <row r="117" spans="5:19"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26"/>
      <c r="S117" s="26"/>
    </row>
    <row r="118" spans="5:19"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26"/>
      <c r="S118" s="26"/>
    </row>
    <row r="119" spans="5:19"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26"/>
      <c r="S119" s="26"/>
    </row>
    <row r="120" spans="5:19"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26"/>
      <c r="S120" s="26"/>
    </row>
    <row r="121" spans="5:19"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26"/>
      <c r="S121" s="26"/>
    </row>
    <row r="122" spans="5:19"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26"/>
      <c r="S122" s="26"/>
    </row>
    <row r="123" spans="5:19"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26"/>
      <c r="S123" s="26"/>
    </row>
    <row r="124" spans="5:19"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26"/>
      <c r="S124" s="26"/>
    </row>
    <row r="125" spans="5:19"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26"/>
      <c r="S125" s="26"/>
    </row>
    <row r="126" spans="5:19"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26"/>
      <c r="S126" s="26"/>
    </row>
    <row r="127" spans="5:19"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26"/>
      <c r="S127" s="26"/>
    </row>
    <row r="128" spans="5:19"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26"/>
      <c r="S128" s="26"/>
    </row>
    <row r="129" spans="5:19"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5:19"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</row>
    <row r="131" spans="5:19"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5:19"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</row>
  </sheetData>
  <sheetProtection password="FA9C" sheet="1" objects="1" scenarios="1" formatColumns="0" formatRows="0"/>
  <mergeCells count="20">
    <mergeCell ref="D14:J14"/>
    <mergeCell ref="E93:F93"/>
    <mergeCell ref="H93:J93"/>
    <mergeCell ref="E95:G95"/>
    <mergeCell ref="E96:G96"/>
    <mergeCell ref="E88:H88"/>
    <mergeCell ref="J88:K88"/>
    <mergeCell ref="E89:H89"/>
    <mergeCell ref="J89:K89"/>
    <mergeCell ref="E92:F92"/>
    <mergeCell ref="L93:M93"/>
    <mergeCell ref="D11:D12"/>
    <mergeCell ref="E11:E12"/>
    <mergeCell ref="F11:F12"/>
    <mergeCell ref="G11:J11"/>
    <mergeCell ref="H92:J92"/>
    <mergeCell ref="D36:J36"/>
    <mergeCell ref="D58:J58"/>
    <mergeCell ref="D62:J62"/>
    <mergeCell ref="D73:J73"/>
  </mergeCells>
  <phoneticPr fontId="0" type="noConversion"/>
  <dataValidations count="1">
    <dataValidation type="decimal" allowBlank="1" showErrorMessage="1" errorTitle="Ошибка" error="Допускается ввод только действительных чисел!" sqref="F74:J86 F63:J72 F59:J61 F37:J57 F15:J35">
      <formula1>-9.99999999999999E+23</formula1>
      <formula2>9.99999999999999E+23</formula2>
    </dataValidation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5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4"/>
  <sheetViews>
    <sheetView showGridLines="0" topLeftCell="C7" zoomScaleNormal="100" workbookViewId="0"/>
  </sheetViews>
  <sheetFormatPr defaultRowHeight="14.25"/>
  <cols>
    <col min="1" max="2" width="9.140625" style="50" hidden="1" customWidth="1"/>
    <col min="3" max="3" width="3.7109375" style="49" bestFit="1" customWidth="1"/>
    <col min="4" max="4" width="6.28515625" style="50" bestFit="1" customWidth="1"/>
    <col min="5" max="5" width="94.85546875" style="50" customWidth="1"/>
    <col min="6" max="16384" width="9.140625" style="50"/>
  </cols>
  <sheetData>
    <row r="1" spans="3:5" hidden="1"/>
    <row r="2" spans="3:5" hidden="1"/>
    <row r="3" spans="3:5" hidden="1"/>
    <row r="4" spans="3:5" hidden="1"/>
    <row r="5" spans="3:5" hidden="1"/>
    <row r="6" spans="3:5" hidden="1"/>
    <row r="7" spans="3:5" s="53" customFormat="1" ht="12" customHeight="1">
      <c r="C7" s="54"/>
      <c r="D7" s="55"/>
      <c r="E7" s="55"/>
    </row>
    <row r="8" spans="3:5" s="53" customFormat="1" ht="12" customHeight="1">
      <c r="C8" s="54"/>
      <c r="D8" s="75" t="s">
        <v>189</v>
      </c>
      <c r="E8" s="75"/>
    </row>
    <row r="9" spans="3:5" s="53" customFormat="1" ht="12" customHeight="1">
      <c r="C9" s="54"/>
      <c r="D9" s="74" t="str">
        <f>IF(org="","Не определено",org)</f>
        <v>МП "ГЭС" г. Ханты-Мансийск"</v>
      </c>
      <c r="E9" s="74"/>
    </row>
    <row r="10" spans="3:5" s="53" customFormat="1" ht="12" customHeight="1">
      <c r="C10" s="54"/>
      <c r="D10" s="55"/>
      <c r="E10" s="55"/>
    </row>
    <row r="11" spans="3:5" s="53" customFormat="1" ht="15" customHeight="1">
      <c r="C11" s="54"/>
      <c r="D11" s="56" t="s">
        <v>190</v>
      </c>
      <c r="E11" s="57" t="s">
        <v>191</v>
      </c>
    </row>
    <row r="12" spans="3:5" s="53" customFormat="1" ht="12" customHeight="1">
      <c r="C12" s="54"/>
      <c r="D12" s="27">
        <v>1</v>
      </c>
      <c r="E12" s="27">
        <v>2</v>
      </c>
    </row>
    <row r="13" spans="3:5" ht="15" hidden="1" customHeight="1">
      <c r="C13" s="51"/>
      <c r="D13" s="58">
        <v>0</v>
      </c>
      <c r="E13" s="52"/>
    </row>
    <row r="14" spans="3:5" ht="15" customHeight="1">
      <c r="C14" s="51"/>
      <c r="D14" s="60"/>
      <c r="E14" s="61" t="s">
        <v>192</v>
      </c>
    </row>
  </sheetData>
  <sheetProtection password="FA9C" sheet="1" objects="1" scenarios="1" formatColumns="0" formatRows="0"/>
  <phoneticPr fontId="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3">
      <formula1>900</formula1>
    </dataValidation>
  </dataValidations>
  <pageMargins left="0.75" right="0.75" top="1" bottom="1" header="0.5" footer="0.5"/>
  <pageSetup paperSize="0" scale="7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A1:D7"/>
  <sheetViews>
    <sheetView showGridLines="0" zoomScaleNormal="100" workbookViewId="0"/>
  </sheetViews>
  <sheetFormatPr defaultRowHeight="11.25"/>
  <cols>
    <col min="1" max="1" width="4.7109375" style="30" customWidth="1"/>
    <col min="2" max="2" width="27.28515625" style="30" customWidth="1"/>
    <col min="3" max="3" width="103.28515625" style="30" customWidth="1"/>
    <col min="4" max="4" width="17.7109375" style="30" customWidth="1"/>
    <col min="5" max="16384" width="9.140625" style="30"/>
  </cols>
  <sheetData>
    <row r="1" spans="1:4" ht="12" customHeight="1"/>
    <row r="2" spans="1:4" ht="12" customHeight="1">
      <c r="B2" s="267" t="s">
        <v>153</v>
      </c>
      <c r="C2" s="267"/>
      <c r="D2" s="267"/>
    </row>
    <row r="3" spans="1:4" ht="12" customHeight="1">
      <c r="B3" s="74" t="str">
        <f>IF(org="","Не определено",org)</f>
        <v>МП "ГЭС" г. Ханты-Мансийск"</v>
      </c>
      <c r="C3" s="76"/>
      <c r="D3" s="76"/>
    </row>
    <row r="4" spans="1:4" ht="12" customHeight="1"/>
    <row r="5" spans="1:4" ht="15" customHeight="1">
      <c r="B5" s="48" t="s">
        <v>154</v>
      </c>
      <c r="C5" s="48" t="s">
        <v>155</v>
      </c>
      <c r="D5" s="48" t="s">
        <v>5</v>
      </c>
    </row>
    <row r="7" spans="1:4" ht="22.5">
      <c r="A7" s="228"/>
      <c r="B7" s="229" t="s">
        <v>803</v>
      </c>
      <c r="C7" s="230" t="s">
        <v>804</v>
      </c>
      <c r="D7" s="231" t="s">
        <v>805</v>
      </c>
    </row>
  </sheetData>
  <sheetProtection password="FA9C" sheet="1" objects="1" scenarios="1" formatColumns="0" formatRows="0"/>
  <mergeCells count="1">
    <mergeCell ref="B2:D2"/>
  </mergeCells>
  <phoneticPr fontId="0" type="noConversion"/>
  <hyperlinks>
    <hyperlink ref="B7" location="'Титульный'!G16" tooltip="Титульный!G16" display="Титульный!G16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tistic">
    <tabColor indexed="47"/>
  </sheetPr>
  <dimension ref="A1:C31"/>
  <sheetViews>
    <sheetView showGridLines="0" workbookViewId="0">
      <selection activeCell="I32" sqref="I32"/>
    </sheetView>
  </sheetViews>
  <sheetFormatPr defaultRowHeight="11.25"/>
  <cols>
    <col min="1" max="1" width="20" style="77" customWidth="1"/>
    <col min="2" max="2" width="9.140625" style="77"/>
    <col min="3" max="3" width="22" style="77" customWidth="1"/>
    <col min="4" max="16384" width="9.140625" style="77"/>
  </cols>
  <sheetData>
    <row r="1" spans="1:3">
      <c r="A1" s="77">
        <v>31</v>
      </c>
    </row>
    <row r="2" spans="1:3">
      <c r="A2" s="77" t="s">
        <v>327</v>
      </c>
      <c r="B2" s="77" t="s">
        <v>328</v>
      </c>
      <c r="C2" s="77" t="s">
        <v>329</v>
      </c>
    </row>
    <row r="3" spans="1:3">
      <c r="A3" s="77" t="s">
        <v>716</v>
      </c>
      <c r="B3" s="77" t="s">
        <v>328</v>
      </c>
      <c r="C3" s="77" t="s">
        <v>329</v>
      </c>
    </row>
    <row r="4" spans="1:3">
      <c r="A4" s="77" t="s">
        <v>717</v>
      </c>
      <c r="B4" s="77" t="s">
        <v>328</v>
      </c>
      <c r="C4" s="77" t="s">
        <v>718</v>
      </c>
    </row>
    <row r="5" spans="1:3">
      <c r="A5" s="77" t="s">
        <v>719</v>
      </c>
      <c r="B5" s="77" t="s">
        <v>328</v>
      </c>
      <c r="C5" s="77" t="s">
        <v>718</v>
      </c>
    </row>
    <row r="6" spans="1:3">
      <c r="A6" s="77" t="s">
        <v>720</v>
      </c>
      <c r="B6" s="77" t="s">
        <v>328</v>
      </c>
      <c r="C6" s="77" t="s">
        <v>329</v>
      </c>
    </row>
    <row r="7" spans="1:3">
      <c r="A7" s="77" t="s">
        <v>721</v>
      </c>
      <c r="B7" s="77" t="s">
        <v>328</v>
      </c>
      <c r="C7" s="77" t="s">
        <v>329</v>
      </c>
    </row>
    <row r="8" spans="1:3">
      <c r="A8" s="77" t="s">
        <v>722</v>
      </c>
      <c r="B8" s="77" t="s">
        <v>328</v>
      </c>
      <c r="C8" s="77" t="s">
        <v>718</v>
      </c>
    </row>
    <row r="9" spans="1:3">
      <c r="A9" s="77" t="s">
        <v>723</v>
      </c>
      <c r="B9" s="77" t="s">
        <v>328</v>
      </c>
      <c r="C9" s="77" t="s">
        <v>718</v>
      </c>
    </row>
    <row r="10" spans="1:3">
      <c r="A10" s="77" t="s">
        <v>724</v>
      </c>
      <c r="B10" s="77" t="s">
        <v>328</v>
      </c>
      <c r="C10" s="77" t="s">
        <v>718</v>
      </c>
    </row>
    <row r="11" spans="1:3">
      <c r="A11" s="77" t="s">
        <v>725</v>
      </c>
      <c r="B11" s="77" t="s">
        <v>328</v>
      </c>
      <c r="C11" s="77" t="s">
        <v>718</v>
      </c>
    </row>
    <row r="12" spans="1:3">
      <c r="A12" s="77" t="s">
        <v>726</v>
      </c>
      <c r="B12" s="77" t="s">
        <v>328</v>
      </c>
      <c r="C12" s="77" t="s">
        <v>727</v>
      </c>
    </row>
    <row r="13" spans="1:3">
      <c r="A13" s="77" t="s">
        <v>728</v>
      </c>
      <c r="B13" s="77" t="s">
        <v>328</v>
      </c>
      <c r="C13" s="77" t="s">
        <v>329</v>
      </c>
    </row>
    <row r="14" spans="1:3">
      <c r="A14" s="77" t="s">
        <v>729</v>
      </c>
      <c r="B14" s="77" t="s">
        <v>328</v>
      </c>
      <c r="C14" s="77" t="s">
        <v>329</v>
      </c>
    </row>
    <row r="15" spans="1:3">
      <c r="A15" s="77" t="s">
        <v>730</v>
      </c>
      <c r="B15" s="77" t="s">
        <v>328</v>
      </c>
      <c r="C15" s="77" t="s">
        <v>329</v>
      </c>
    </row>
    <row r="16" spans="1:3">
      <c r="A16" s="77" t="s">
        <v>731</v>
      </c>
      <c r="B16" s="77" t="s">
        <v>328</v>
      </c>
      <c r="C16" s="77" t="s">
        <v>727</v>
      </c>
    </row>
    <row r="17" spans="1:3">
      <c r="A17" s="77" t="s">
        <v>732</v>
      </c>
      <c r="B17" s="77" t="s">
        <v>328</v>
      </c>
      <c r="C17" s="77" t="s">
        <v>727</v>
      </c>
    </row>
    <row r="18" spans="1:3">
      <c r="A18" s="77" t="s">
        <v>735</v>
      </c>
      <c r="B18" s="77" t="s">
        <v>328</v>
      </c>
      <c r="C18" s="77" t="s">
        <v>727</v>
      </c>
    </row>
    <row r="19" spans="1:3">
      <c r="A19" s="77" t="s">
        <v>736</v>
      </c>
      <c r="B19" s="77" t="s">
        <v>328</v>
      </c>
      <c r="C19" s="77" t="s">
        <v>727</v>
      </c>
    </row>
    <row r="20" spans="1:3">
      <c r="A20" s="77" t="s">
        <v>737</v>
      </c>
      <c r="B20" s="77" t="s">
        <v>328</v>
      </c>
      <c r="C20" s="77" t="s">
        <v>727</v>
      </c>
    </row>
    <row r="21" spans="1:3">
      <c r="A21" s="77" t="s">
        <v>738</v>
      </c>
      <c r="B21" s="77" t="s">
        <v>328</v>
      </c>
      <c r="C21" s="77" t="s">
        <v>727</v>
      </c>
    </row>
    <row r="22" spans="1:3">
      <c r="A22" s="77" t="s">
        <v>739</v>
      </c>
      <c r="B22" s="77" t="s">
        <v>328</v>
      </c>
      <c r="C22" s="77" t="s">
        <v>329</v>
      </c>
    </row>
    <row r="23" spans="1:3">
      <c r="A23" s="77" t="s">
        <v>749</v>
      </c>
      <c r="B23" s="77" t="s">
        <v>328</v>
      </c>
      <c r="C23" s="77" t="s">
        <v>329</v>
      </c>
    </row>
    <row r="24" spans="1:3">
      <c r="A24" s="77" t="s">
        <v>750</v>
      </c>
      <c r="B24" s="77" t="s">
        <v>328</v>
      </c>
      <c r="C24" s="77" t="s">
        <v>329</v>
      </c>
    </row>
    <row r="25" spans="1:3">
      <c r="A25" s="77" t="s">
        <v>751</v>
      </c>
      <c r="B25" s="77" t="s">
        <v>328</v>
      </c>
      <c r="C25" s="77" t="s">
        <v>329</v>
      </c>
    </row>
    <row r="26" spans="1:3">
      <c r="A26" s="77" t="s">
        <v>756</v>
      </c>
      <c r="B26" s="77" t="s">
        <v>328</v>
      </c>
      <c r="C26" s="77" t="s">
        <v>329</v>
      </c>
    </row>
    <row r="27" spans="1:3">
      <c r="A27" s="77" t="s">
        <v>757</v>
      </c>
      <c r="B27" s="77" t="s">
        <v>758</v>
      </c>
      <c r="C27" s="77" t="s">
        <v>727</v>
      </c>
    </row>
    <row r="28" spans="1:3">
      <c r="A28" s="77" t="s">
        <v>767</v>
      </c>
      <c r="B28" s="77" t="s">
        <v>328</v>
      </c>
      <c r="C28" s="77" t="s">
        <v>329</v>
      </c>
    </row>
    <row r="29" spans="1:3">
      <c r="A29" s="77" t="s">
        <v>768</v>
      </c>
      <c r="B29" s="77" t="s">
        <v>328</v>
      </c>
      <c r="C29" s="77" t="s">
        <v>329</v>
      </c>
    </row>
    <row r="30" spans="1:3">
      <c r="A30" s="77" t="s">
        <v>769</v>
      </c>
      <c r="B30" s="77" t="s">
        <v>328</v>
      </c>
      <c r="C30" s="77" t="s">
        <v>329</v>
      </c>
    </row>
    <row r="31" spans="1:3">
      <c r="A31" s="77" t="s">
        <v>770</v>
      </c>
      <c r="B31" s="77" t="s">
        <v>328</v>
      </c>
      <c r="C31" s="77" t="s">
        <v>771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65</vt:i4>
      </vt:variant>
    </vt:vector>
  </HeadingPairs>
  <TitlesOfParts>
    <vt:vector size="75" baseType="lpstr">
      <vt:lpstr>modListProv</vt:lpstr>
      <vt:lpstr>mod_01</vt:lpstr>
      <vt:lpstr>Инструкция</vt:lpstr>
      <vt:lpstr>Титульный</vt:lpstr>
      <vt:lpstr>Отпуск ЭЭ сет организациями</vt:lpstr>
      <vt:lpstr>Комментарии</vt:lpstr>
      <vt:lpstr>Проверка</vt:lpstr>
      <vt:lpstr>Потери</vt:lpstr>
      <vt:lpstr>Мероприятия по снижению потерь</vt:lpstr>
      <vt:lpstr>Перечень зон деятельности</vt:lpstr>
      <vt:lpstr>activity</vt:lpstr>
      <vt:lpstr>add_com</vt:lpstr>
      <vt:lpstr>chkGetUpdatesValue</vt:lpstr>
      <vt:lpstr>chkNoUpdatesValue</vt:lpstr>
      <vt:lpstr>code</vt:lpstr>
      <vt:lpstr>DaNet</vt:lpstr>
      <vt:lpstr>date_expired</vt:lpstr>
      <vt:lpstr>doc_link</vt:lpstr>
      <vt:lpstr>et_com</vt:lpstr>
      <vt:lpstr>FirstLine</vt:lpstr>
      <vt:lpstr>flag_org</vt:lpstr>
      <vt:lpstr>god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instr_hyp5</vt:lpstr>
      <vt:lpstr>kpp</vt:lpstr>
      <vt:lpstr>LastUpdateDate_MO</vt:lpstr>
      <vt:lpstr>LastUpdateDate_ORG</vt:lpstr>
      <vt:lpstr>LIST_MR_MO_OKTMO</vt:lpstr>
      <vt:lpstr>logic</vt:lpstr>
      <vt:lpstr>mo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MONTH</vt:lpstr>
      <vt:lpstr>mr</vt:lpstr>
      <vt:lpstr>MR_LIST</vt:lpstr>
      <vt:lpstr>oktmo</vt:lpstr>
      <vt:lpstr>OKTMO_TYPE_LIST</vt:lpstr>
      <vt:lpstr>org</vt:lpstr>
      <vt:lpstr>pDel_Comm</vt:lpstr>
      <vt:lpstr>REESTR_ORG_RANGE</vt:lpstr>
      <vt:lpstr>REGION</vt:lpstr>
      <vt:lpstr>region_name</vt:lpstr>
      <vt:lpstr>tit_month</vt:lpstr>
      <vt:lpstr>UpdStatus</vt:lpstr>
      <vt:lpstr>version</vt:lpstr>
      <vt:lpstr>YEAR</vt:lpstr>
    </vt:vector>
  </TitlesOfParts>
  <Company>ФАС России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отпуске (передаче) электроэнергии распределительными сетевыми организациями отдельным категориям потребителей</dc:title>
  <dc:subject>Сведения об отпуске (передаче) электроэнергии распределительными сетевыми организациями отдельным категориям потребителей</dc:subject>
  <dc:creator>--</dc:creator>
  <cp:lastModifiedBy>Аушев Вадим Олегович</cp:lastModifiedBy>
  <cp:lastPrinted>2017-10-23T05:38:06Z</cp:lastPrinted>
  <dcterms:created xsi:type="dcterms:W3CDTF">2004-05-21T07:18:45Z</dcterms:created>
  <dcterms:modified xsi:type="dcterms:W3CDTF">2019-02-27T12:30:01Z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46EP.ST</vt:lpwstr>
  </property>
  <property fmtid="{D5CDD505-2E9C-101B-9397-08002B2CF9AE}" pid="4" name="Status">
    <vt:lpwstr>1</vt:lpwstr>
  </property>
  <property fmtid="{D5CDD505-2E9C-101B-9397-08002B2CF9AE}" pid="5" name="CurrentVersion">
    <vt:lpwstr>2.3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